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8800" windowHeight="11835" tabRatio="844"/>
  </bookViews>
  <sheets>
    <sheet name="Мои данные" sheetId="8" r:id="rId1"/>
    <sheet name="ком. и пер" sheetId="9" r:id="rId2"/>
  </sheets>
  <definedNames>
    <definedName name="_xlnm.Print_Area" localSheetId="1">'ком. и пер'!$A$1:$K$36</definedName>
  </definedNames>
  <calcPr calcId="145621"/>
</workbook>
</file>

<file path=xl/calcChain.xml><?xml version="1.0" encoding="utf-8"?>
<calcChain xmlns="http://schemas.openxmlformats.org/spreadsheetml/2006/main">
  <c r="I84" i="8" l="1"/>
  <c r="I85" i="8" s="1"/>
</calcChain>
</file>

<file path=xl/comments1.xml><?xml version="1.0" encoding="utf-8"?>
<comments xmlns="http://schemas.openxmlformats.org/spreadsheetml/2006/main">
  <authors>
    <author>Максим</author>
    <author>Andrey</author>
    <author>&lt;&gt;</author>
  </authors>
  <commentList>
    <comment ref="A3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210 атрибут 950 текст&gt;</t>
        </r>
      </text>
    </comment>
    <comment ref="J3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200 атрибут 950 текст&gt;</t>
        </r>
      </text>
    </comment>
    <comment ref="A4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210 значение&gt;</t>
        </r>
      </text>
    </comment>
    <comment ref="A5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210 атрибут 950 значение&gt;</t>
        </r>
      </text>
    </comment>
    <comment ref="J5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200 атрибут 950 значение&gt;</t>
        </r>
      </text>
    </comment>
    <comment ref="A7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10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12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Титул::&lt;Наименование локальной сметы&gt;, &lt;Наименование объекта&gt;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100 значение&gt;</t>
        </r>
      </text>
    </comment>
    <comment ref="D16" authorId="0">
      <text>
        <r>
          <rPr>
            <sz val="9"/>
            <color indexed="81"/>
            <rFont val="Tahoma"/>
            <family val="2"/>
            <charset val="204"/>
          </rPr>
          <t xml:space="preserve"> ИтогоБИМ::&lt;Итого по расчету&gt;</t>
        </r>
      </text>
    </comment>
    <comment ref="A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ЛокСмета::&lt;Обоснование (код) позиции&gt;</t>
        </r>
      </text>
    </comment>
    <comment ref="C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ЛокСмета::&lt;Наименование (текстовая часть) расценки&gt;
&lt;Обоснование коэффициентов&gt;
&lt;Строка задания НР для БИМ&gt; (&lt;Сумма НР по позиции для БИМ&gt; руб.)
&lt;Строка задания СП для БИМ&gt; (&lt;Сумма СП по позиции для БИМ&gt; руб.)</t>
        </r>
      </text>
    </comment>
    <comment ref="D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ЛокСмета::&lt;Ед. измерения по расценке&gt;</t>
        </r>
      </text>
    </comment>
    <comment ref="E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</t>
        </r>
      </text>
    </comment>
    <comment ref="F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
___________
&lt;ОЗП по позиции на единицу в базисных ценах с учетом всех к-тов&gt;</t>
        </r>
      </text>
    </comment>
    <comment ref="G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___________
&lt;ЗПМ по позиции на единицу в базисных ценах с учетом всех к-тов&gt;</t>
        </r>
      </text>
    </comment>
    <comment ref="H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ЛокСмета::&lt;Индекс к позиции&gt;</t>
        </r>
      </text>
    </comment>
    <comment ref="I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ЛокСмета::&lt;Общая стоимость ПЗ по позиции для БИМ до начисления НР и СП&gt;
_____________
&lt;Общая стоимость ОЗП по позиции для БИМ до начисления НР и СП&gt;</t>
        </r>
      </text>
    </comment>
    <comment ref="J23" authorId="0">
      <text>
        <r>
          <rPr>
            <sz val="9"/>
            <color indexed="81"/>
            <rFont val="Tahoma"/>
            <family val="2"/>
            <charset val="204"/>
          </rPr>
          <t xml:space="preserve"> ЛокСмета::&lt;Общая стоимость ЭММ по позиции для БИМ до начисления НР и СП&gt;
___________
&lt;Общая стоимость ЗПМ по позиции для БИМ до начисления НР и СП&gt;</t>
        </r>
      </text>
    </comment>
    <comment ref="A5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I56" authorId="2">
      <text>
        <r>
          <rPr>
            <sz val="8"/>
            <color indexed="81"/>
            <rFont val="Tahoma"/>
            <family val="2"/>
            <charset val="204"/>
          </rPr>
          <t xml:space="preserve"> Итоги:: &lt;Прямые затраты (итоги)&gt;
_____________
&lt;З/п основных рабочих (итоги)&gt;</t>
        </r>
      </text>
    </comment>
    <comment ref="J56" authorId="2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___________
&lt;З/п машинистов (итоги)&gt;</t>
        </r>
      </text>
    </comment>
    <comment ref="E88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300 текст&gt;: &lt;подпись 300 атрибут 970 значение&gt;__________________________________ &lt;подпись 300 значение&gt;</t>
        </r>
      </text>
    </comment>
    <comment ref="E90" authorId="0">
      <text>
        <r>
          <rPr>
            <sz val="9"/>
            <color indexed="81"/>
            <rFont val="Tahoma"/>
            <family val="2"/>
            <charset val="204"/>
          </rPr>
          <t xml:space="preserve"> Титул::&lt;подпись 310 текст&gt;: &lt;подпись 310 атрибут 970 значение&gt;__________________________________ &lt;подпись 310 значение&gt;</t>
        </r>
      </text>
    </comment>
  </commentList>
</comments>
</file>

<file path=xl/sharedStrings.xml><?xml version="1.0" encoding="utf-8"?>
<sst xmlns="http://schemas.openxmlformats.org/spreadsheetml/2006/main" count="264" uniqueCount="188">
  <si>
    <t>Всего</t>
  </si>
  <si>
    <t>№ пп</t>
  </si>
  <si>
    <t>Обоснование</t>
  </si>
  <si>
    <t>Наименование</t>
  </si>
  <si>
    <t>Единица измерения</t>
  </si>
  <si>
    <t>Количество</t>
  </si>
  <si>
    <t>Стоимость единицы в базисных ценах</t>
  </si>
  <si>
    <t>Обоснование индекса</t>
  </si>
  <si>
    <t>Общая стоимость в текущих ценах</t>
  </si>
  <si>
    <t>Экспл. маш.</t>
  </si>
  <si>
    <t>оплата труда</t>
  </si>
  <si>
    <t>в т.ч. оплата труда</t>
  </si>
  <si>
    <t>индексы по статьям затрат</t>
  </si>
  <si>
    <t>СОГЛАСОВАНО:</t>
  </si>
  <si>
    <t>УТВЕРЖДАЮ</t>
  </si>
  <si>
    <t>(наименование стройки)</t>
  </si>
  <si>
    <t>(наименование работ и затрат, наименование объекта)</t>
  </si>
  <si>
    <t>Сметная стоимость</t>
  </si>
  <si>
    <t>руб.</t>
  </si>
  <si>
    <t xml:space="preserve">Составил: __________________________________ </t>
  </si>
  <si>
    <t xml:space="preserve">Проверил: __________________________________ </t>
  </si>
  <si>
    <t>Раздел 1. Капитальный ремонт железобетонных маслоприемных  приямков  Т1 и Т2</t>
  </si>
  <si>
    <t>ТЕР01-02-057-03</t>
  </si>
  <si>
    <t>выемка гравия из приямков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80%*0,7 от ФОТ (10626 руб.)
СП 45%*0,9 от ФОТ (7685 руб.)</t>
  </si>
  <si>
    <t>100 м3 грунта</t>
  </si>
  <si>
    <t>3206,79
___________
3206,79</t>
  </si>
  <si>
    <t>3.2.2.13.Январь 2021г Индекс за Январь 2021г к базе 2001г в редакции 2009, 2014гг ОЗП=27,302; ЭМ=7,255; ЗПМ=27,302; МАТ=7,307</t>
  </si>
  <si>
    <t>18975
_____________
18975</t>
  </si>
  <si>
    <t>ТЕР01-02-057-02</t>
  </si>
  <si>
    <t>Разработка грунта вручную в траншеях глубиной до 2 м без креплений с откосами, группа грунтов: 2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80%*0,7 от ФОТ (1529 руб.)
СП 45%*0,9 от ФОТ (1106 руб.)</t>
  </si>
  <si>
    <t>1991,31
___________
1991,31</t>
  </si>
  <si>
    <t>2730
_____________
2730</t>
  </si>
  <si>
    <t>ТЕР13-06-004-01</t>
  </si>
  <si>
    <t>Обеспыливание поверхности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90%*0,7 от ФОТ (1772 руб.)
СП 70%*0,9 от ФОТ (1772 руб.)</t>
  </si>
  <si>
    <t>1 м2 обеспыливаемой поверхности</t>
  </si>
  <si>
    <t>1,84
___________
1,42</t>
  </si>
  <si>
    <t>3030
_____________
2812</t>
  </si>
  <si>
    <t>ТЕР46-01-001-01</t>
  </si>
  <si>
    <t>Усиление монолитными железобетонными обоймами: маслоприемные приямки Т-1 и Т-2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НР 110%*0,7 от ФОТ (54133 руб.)
СП 70%*0,9 от ФОТ (44291 руб.)</t>
  </si>
  <si>
    <t>1 м3</t>
  </si>
  <si>
    <t>679,05
___________
281,72</t>
  </si>
  <si>
    <t>92,51
___________
4,48</t>
  </si>
  <si>
    <t>95297
_____________
69211</t>
  </si>
  <si>
    <t>6043
___________
1092</t>
  </si>
  <si>
    <t>цена поставки</t>
  </si>
  <si>
    <t>Бетон тяжелый, крупность заполнителя 20 мм, класс В15 (М200) с доставкой до объекта</t>
  </si>
  <si>
    <t>м3</t>
  </si>
  <si>
    <t>ТССЦ-101-3178</t>
  </si>
  <si>
    <t>Добавка гидроизоляционная "Пенетрон-Адмикс"(в бетонную смесь)</t>
  </si>
  <si>
    <t>кг</t>
  </si>
  <si>
    <t>Арматурные сетки сварные</t>
  </si>
  <si>
    <t>т</t>
  </si>
  <si>
    <t>ТЕР06-01-013-01</t>
  </si>
  <si>
    <t>Устройство подливки толщиной 20 мм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105%*0,7 от ФОТ (19786 руб.)
СП 65%*0,9 от ФОТ (15748 руб.)</t>
  </si>
  <si>
    <t>100 м2 подливки под оборудование</t>
  </si>
  <si>
    <t>857,09
___________
680,41</t>
  </si>
  <si>
    <t>29,39
___________
1,95</t>
  </si>
  <si>
    <t>28699
_____________
26838</t>
  </si>
  <si>
    <t>305
___________
82</t>
  </si>
  <si>
    <t>Бетон тяжелый, крупность заполнителя 10 мм, класс В15 (М200) с доставкой до объекта</t>
  </si>
  <si>
    <t>ТЕР06-01-013-02</t>
  </si>
  <si>
    <t>На каждые 10 мм изменения толщины добавлять или исключать к расценке 06-01-013-01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105%*0,7 от ФОТ (5659 руб.)
СП 65%*0,9 от ФОТ (4504 руб.)</t>
  </si>
  <si>
    <t>245,13
___________
194,4</t>
  </si>
  <si>
    <t>13,2
___________
0,98</t>
  </si>
  <si>
    <t>8205
_____________
7672</t>
  </si>
  <si>
    <t>138
___________
27</t>
  </si>
  <si>
    <t>Бетон тяжелый, крупность заполнителя 10 мм, класс В15 (М200)</t>
  </si>
  <si>
    <t>ТЕР06-01-015-10</t>
  </si>
  <si>
    <t>Армирование подстилающих слоев и набетонок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105%*0,7 от ФОТ (1706 руб.)
СП 65%*0,9 от ФОТ (1358 руб.)</t>
  </si>
  <si>
    <t>1 т</t>
  </si>
  <si>
    <t>603,17
___________
185,6</t>
  </si>
  <si>
    <t>75,62
___________
3,89</t>
  </si>
  <si>
    <t>3616
_____________
2266</t>
  </si>
  <si>
    <t>247
___________
55</t>
  </si>
  <si>
    <t>ТССЦ-204-0096</t>
  </si>
  <si>
    <t>Сетка сварная из холоднотянутой проволоки 3 мм</t>
  </si>
  <si>
    <t>ТЕР08-01-003-07</t>
  </si>
  <si>
    <t>Гидроизоляция боковая обмазочная битумная в 2 слоя по выровненной поверхности бутовой кладки, кирпичу, бетону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122%*0,7 от ФОТ (2331 руб.)
СП 80%*0,9 от ФОТ (1966 руб.)</t>
  </si>
  <si>
    <t>100 м2 изолируемой поверхности</t>
  </si>
  <si>
    <t>2056,19
___________
334,4</t>
  </si>
  <si>
    <t>6506
_____________
2730</t>
  </si>
  <si>
    <t>ТЕР01-01-111-03</t>
  </si>
  <si>
    <t>Планировка прилегающей территории (после выемки грунта)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95%*0,7 от ФОТ (13308 руб.)
СП 50%*0,9 от ФОТ (9005 руб.)</t>
  </si>
  <si>
    <t>1000 м2 спланированной поверхности</t>
  </si>
  <si>
    <t>3055,32
___________
3055,32</t>
  </si>
  <si>
    <t>20012
_____________
20012</t>
  </si>
  <si>
    <t>Раздел 2. Порталы - капитальный ремонт железобетонных фундаментов на порталах - всего 12 шт</t>
  </si>
  <si>
    <t>Усиление монолитными железобетонными обоймами: фундаменты порталов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НР 110%*0,7 от ФОТ (42024 руб.)
СП 70%*0,9 от ФОТ (34383 руб.)</t>
  </si>
  <si>
    <t>888,15
___________
281,72</t>
  </si>
  <si>
    <t>84642
_____________
53730</t>
  </si>
  <si>
    <t>4687
___________
846</t>
  </si>
  <si>
    <t>Бетон тяжелый, крупность заполнителя 20 мм, класс В15 (М200)</t>
  </si>
  <si>
    <t>Устройство подливки толщиной 20 мм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105%*0,7 от ФОТ (1044 руб.)
СП 65%*0,9 от ФОТ (831 руб.)</t>
  </si>
  <si>
    <t>1523
_____________
1420</t>
  </si>
  <si>
    <t>На каждые 10 мм изменения толщины добавлять или исключать к расценке 06-01-013-01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105%*0,7 от ФОТ (301 руб.)
СП 65%*0,9 от ФОТ (240 руб.)</t>
  </si>
  <si>
    <t>439
_____________
410</t>
  </si>
  <si>
    <t>Армирование подстилающих слоев и набетонок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НР 105%*0,7 от ФОТ (80 руб.)
СП 65%*0,9 от ФОТ (64 руб.)</t>
  </si>
  <si>
    <t>190
_____________
109</t>
  </si>
  <si>
    <t>ТЕР46-08-003-01</t>
  </si>
  <si>
    <t>Приготовление однокомпонентных составов серии ЕМАСО, ЕМАСО NANOCRETE, ЕМАСО FAST, MASTERSEAL, MASTERFLOW: вручную
НР 66%*0,7 от ФОТ (416 руб.)
СП 0%*0,9 от ФОТ</t>
  </si>
  <si>
    <t>1 м3 готового состава</t>
  </si>
  <si>
    <t>82,31
___________
82,31</t>
  </si>
  <si>
    <t>901
_____________
901</t>
  </si>
  <si>
    <t>ТЕР46-08-004-02</t>
  </si>
  <si>
    <t>Нанесение тиксотропных составов серии EMACO, EMACO NANOCRETE, EMACO FAST вручную в один слой, толщина слоя 20 мм, на поверхности бетонных и железобетонных конструкций: вертикальные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НР 110%*0,7 от ФОТ (9965 руб.)
СП 70%*0,9 от ФОТ (8153 руб.)</t>
  </si>
  <si>
    <t>100 м2 поверхности</t>
  </si>
  <si>
    <t>796,31
___________
572,02</t>
  </si>
  <si>
    <t>14283
_____________
12941</t>
  </si>
  <si>
    <t>ТССЦ-411-0001</t>
  </si>
  <si>
    <t>Вода</t>
  </si>
  <si>
    <t>ТССЦ-401-1014</t>
  </si>
  <si>
    <t>Смесь бетонная сухая безусадочная быстротвердеющая для чистовой отделки MasterEmaco N 900 (EMACO 90) тиксотропного типа</t>
  </si>
  <si>
    <t>ТССЦ-101-4196</t>
  </si>
  <si>
    <t>Пропитка упрочняющая для бетона "Ашфорд Формула"</t>
  </si>
  <si>
    <t>л</t>
  </si>
  <si>
    <t>Итого прямые затраты по смете в базисных ценах</t>
  </si>
  <si>
    <t xml:space="preserve"> 82250
_____________
8159</t>
  </si>
  <si>
    <t>1829
___________
77</t>
  </si>
  <si>
    <t>Итого прямые затраты по смете с учетом индексов, в текущих ценах</t>
  </si>
  <si>
    <t xml:space="preserve"> 764045
_____________
222756</t>
  </si>
  <si>
    <t>13270
___________
2102</t>
  </si>
  <si>
    <t>Накладные расходы</t>
  </si>
  <si>
    <t>Сметная прибыль</t>
  </si>
  <si>
    <t>Итоги по смете:</t>
  </si>
  <si>
    <t xml:space="preserve">  Земляные работы, выполняемые ручным способом</t>
  </si>
  <si>
    <t xml:space="preserve">  Защита строительных конструкций и оборудования от коррозии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</si>
  <si>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</si>
  <si>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Материалы</t>
  </si>
  <si>
    <t xml:space="preserve">  Бетонные и железобетонные монолитные конструкции в промышленном строительстве</t>
  </si>
  <si>
    <t xml:space="preserve">  Конструкции из кирпича и блоков</t>
  </si>
  <si>
    <t xml:space="preserve">  Земляные работы, выполняемые механизированным способом</t>
  </si>
  <si>
    <t xml:space="preserve">  Изготовление в построечных условиях материалов и полуфабрикатов, металлических и трубопроводных заготовок (Норматив СП необходимо указать при составлении сметы)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</si>
  <si>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</si>
  <si>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</si>
  <si>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</si>
  <si>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</si>
  <si>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</si>
  <si>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</si>
  <si>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</si>
  <si>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3%</t>
  </si>
  <si>
    <t xml:space="preserve">  Итого с непредвиденными</t>
  </si>
  <si>
    <t xml:space="preserve">  Материалы мат*0,2</t>
  </si>
  <si>
    <t xml:space="preserve">  Машины и механизмы (эм-зпм)*0,2</t>
  </si>
  <si>
    <t xml:space="preserve">  Накладные расходы НР*0,1712*0,2</t>
  </si>
  <si>
    <t xml:space="preserve">  Сметная прибыль СП*0,15*0,2</t>
  </si>
  <si>
    <t xml:space="preserve">  ВСЕГО по смете</t>
  </si>
  <si>
    <t>Приложение к локальному сметному расчету №К-2021-ОРУ/ж.б.к</t>
  </si>
  <si>
    <t xml:space="preserve">Расчет </t>
  </si>
  <si>
    <t>затрат на командировочные расходы, не учтенных нормами накладных расходов для работников выполняющих Капитальный ремонт ж.б. конструкций на ПС 110/6/6 кВ Костромовская</t>
  </si>
  <si>
    <t>Наименование стройки:</t>
  </si>
  <si>
    <t>г.Ленинск-Кузнецкий</t>
  </si>
  <si>
    <t>Наименование объекта:</t>
  </si>
  <si>
    <t>ПС 110/6 кВ  Костромовская</t>
  </si>
  <si>
    <t>Основание: договор подряда________от  ____________2021 г..</t>
  </si>
  <si>
    <t>1. Затраты на командирование работников, руб</t>
  </si>
  <si>
    <t>Количество командируемых человек, чел.</t>
  </si>
  <si>
    <t>Длительность срока командировки, сут (804,83+4,8/8/4)</t>
  </si>
  <si>
    <t>оплата суточных за каждый день нахождения в командировке;                                         (Постановлением Правительства РФ от 2 октября 2002 года № 729 )</t>
  </si>
  <si>
    <t>оплата найма жилого помещения в сутки, без НДС;                                         (Постановлением Правительства РФ от 2 октября 2002 года № 729 )</t>
  </si>
  <si>
    <t>Итого затраты на суточные, руб</t>
  </si>
  <si>
    <t>Итого затраты на оплату найма жилого помещения, руб</t>
  </si>
  <si>
    <t>Всего затрат на командирование работников, руб</t>
  </si>
  <si>
    <t>2. Транспортные расходы, руб (затраты на проезд работников к месту командировки и обратно к месту постоянной работы)</t>
  </si>
  <si>
    <t>Стоимость проезда до места командировки, для одного работника в одну сторону, руб без НДС;</t>
  </si>
  <si>
    <t>Всего затрат на транспортные расходы, руб</t>
  </si>
  <si>
    <t>Всего общие затраты на командировочные расходы, руб</t>
  </si>
  <si>
    <t>НДС 20 %</t>
  </si>
  <si>
    <t>Всего с НДС</t>
  </si>
  <si>
    <t xml:space="preserve">Составил: </t>
  </si>
  <si>
    <t>Г.В. Запорожец</t>
  </si>
  <si>
    <t>Проверил: инж. строитель ПТО ООО «ОЭСК»</t>
  </si>
  <si>
    <t>"______"________________2021 г.</t>
  </si>
  <si>
    <t>"______"______________   2021г.</t>
  </si>
  <si>
    <t>ЛОКАЛЬНЫЙ  СМЕТНЫЙ  РАСЧЕТ№ К-2021-ОРУ/ж.б.к</t>
  </si>
  <si>
    <t>ПС Костромовская, г. Ленинск-Кузнецкий</t>
  </si>
  <si>
    <t>Генеральный директор ООО "ОЭСК"</t>
  </si>
  <si>
    <t>Составлен в базисных и текущих ценах по состоянию на        янв.      2021  г.</t>
  </si>
  <si>
    <t>Основание:  дефектная ведомость</t>
  </si>
  <si>
    <t>______________А.А. Фомичев</t>
  </si>
  <si>
    <t>Перевозка рабочих и командировочные расходы(расчет приложение к ЛСР)</t>
  </si>
  <si>
    <t>Директор ООО "Маклер"</t>
  </si>
  <si>
    <t>______________С.А. Беседин</t>
  </si>
  <si>
    <t xml:space="preserve">Капитальный ремонт - Маслоприемных приямков под трансформаторами и фундаментов порталов на ОРУ  ПС110/6кВ  "Костромовская" </t>
  </si>
  <si>
    <t>Договорная стоимость работ</t>
  </si>
  <si>
    <t>Компенсация НДС при УСН</t>
  </si>
  <si>
    <t xml:space="preserve">Договорная стоимость </t>
  </si>
  <si>
    <t>руб без НДС</t>
  </si>
  <si>
    <t xml:space="preserve">Приложение№______ к договору подряда №50/2021от  "01" июня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</si>
</sst>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5" fillId="0" borderId="1">
      <alignment horizontal="center"/>
    </xf>
    <xf numFmtId="0" fontId="2" fillId="0" borderId="0">
      <alignment vertical="top"/>
    </xf>
    <xf numFmtId="0" fontId="9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49" fontId="9" fillId="0" borderId="1">
      <alignment horizontal="center" vertical="top" wrapText="1"/>
    </xf>
    <xf numFmtId="0" fontId="2" fillId="0" borderId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5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5" fillId="0" borderId="0"/>
    <xf numFmtId="0" fontId="5" fillId="0" borderId="1">
      <alignment horizontal="center" wrapText="1"/>
    </xf>
    <xf numFmtId="0" fontId="5" fillId="0" borderId="1" applyFill="0" applyProtection="0">
      <alignment horizontal="center"/>
    </xf>
    <xf numFmtId="0" fontId="2" fillId="0" borderId="0">
      <alignment vertical="top"/>
    </xf>
    <xf numFmtId="0" fontId="9" fillId="0" borderId="0">
      <alignment vertical="top"/>
    </xf>
    <xf numFmtId="0" fontId="2" fillId="0" borderId="0"/>
    <xf numFmtId="0" fontId="9" fillId="0" borderId="0"/>
    <xf numFmtId="0" fontId="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 applyProtection="0"/>
    <xf numFmtId="0" fontId="9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9" fillId="0" borderId="0"/>
    <xf numFmtId="0" fontId="5" fillId="0" borderId="1">
      <alignment horizontal="center" wrapText="1"/>
    </xf>
    <xf numFmtId="0" fontId="2" fillId="0" borderId="0"/>
    <xf numFmtId="0" fontId="9" fillId="0" borderId="0"/>
    <xf numFmtId="0" fontId="5" fillId="0" borderId="0">
      <alignment horizontal="center"/>
    </xf>
    <xf numFmtId="0" fontId="5" fillId="0" borderId="1">
      <alignment horizontal="center"/>
    </xf>
    <xf numFmtId="0" fontId="5" fillId="0" borderId="0">
      <alignment horizontal="left" vertical="top"/>
    </xf>
    <xf numFmtId="0" fontId="9" fillId="0" borderId="0"/>
    <xf numFmtId="0" fontId="5" fillId="0" borderId="0"/>
    <xf numFmtId="0" fontId="1" fillId="0" borderId="0"/>
  </cellStyleXfs>
  <cellXfs count="130">
    <xf numFmtId="0" fontId="0" fillId="0" borderId="0" xfId="0"/>
    <xf numFmtId="0" fontId="12" fillId="0" borderId="1" xfId="38" applyFont="1" applyBorder="1" applyAlignment="1">
      <alignment horizontal="center" vertical="center" wrapText="1"/>
    </xf>
    <xf numFmtId="0" fontId="12" fillId="0" borderId="1" xfId="37" applyFont="1" applyBorder="1" applyAlignment="1">
      <alignment horizontal="center" vertical="center" wrapText="1"/>
    </xf>
    <xf numFmtId="0" fontId="13" fillId="0" borderId="0" xfId="37" applyFont="1" applyAlignment="1">
      <alignment horizontal="center" vertical="top"/>
    </xf>
    <xf numFmtId="0" fontId="13" fillId="0" borderId="0" xfId="37" applyFont="1" applyAlignment="1">
      <alignment horizontal="left"/>
    </xf>
    <xf numFmtId="0" fontId="0" fillId="0" borderId="0" xfId="0" applyAlignment="1">
      <alignment horizontal="right"/>
    </xf>
    <xf numFmtId="49" fontId="13" fillId="0" borderId="0" xfId="37" applyNumberFormat="1" applyFont="1" applyAlignment="1">
      <alignment horizontal="center" vertical="top"/>
    </xf>
    <xf numFmtId="49" fontId="13" fillId="0" borderId="0" xfId="37" applyNumberFormat="1" applyFont="1" applyAlignment="1">
      <alignment horizontal="left" vertical="top"/>
    </xf>
    <xf numFmtId="0" fontId="13" fillId="0" borderId="0" xfId="37" applyFont="1"/>
    <xf numFmtId="0" fontId="15" fillId="0" borderId="0" xfId="37" applyFont="1" applyAlignment="1">
      <alignment horizontal="center" vertical="top"/>
    </xf>
    <xf numFmtId="49" fontId="13" fillId="0" borderId="0" xfId="37" applyNumberFormat="1" applyFont="1" applyAlignment="1">
      <alignment horizontal="left" vertical="top" wrapText="1"/>
    </xf>
    <xf numFmtId="0" fontId="13" fillId="0" borderId="0" xfId="37" applyFont="1" applyAlignment="1">
      <alignment horizontal="center" vertical="top" wrapText="1"/>
    </xf>
    <xf numFmtId="0" fontId="13" fillId="0" borderId="0" xfId="37" applyFont="1" applyAlignment="1">
      <alignment horizontal="right" vertical="top"/>
    </xf>
    <xf numFmtId="0" fontId="13" fillId="0" borderId="0" xfId="47" applyFont="1" applyBorder="1" applyAlignment="1">
      <alignment horizontal="left"/>
    </xf>
    <xf numFmtId="0" fontId="13" fillId="0" borderId="0" xfId="8" applyFont="1" applyAlignment="1">
      <alignment horizontal="right" vertical="top"/>
    </xf>
    <xf numFmtId="0" fontId="0" fillId="0" borderId="0" xfId="0" applyFill="1" applyBorder="1"/>
    <xf numFmtId="0" fontId="13" fillId="0" borderId="0" xfId="37" applyFont="1" applyBorder="1" applyAlignment="1">
      <alignment horizontal="center"/>
    </xf>
    <xf numFmtId="0" fontId="11" fillId="0" borderId="0" xfId="8" applyFont="1" applyAlignment="1">
      <alignment horizontal="left" vertical="top"/>
    </xf>
    <xf numFmtId="49" fontId="11" fillId="0" borderId="0" xfId="37" applyNumberFormat="1" applyFont="1" applyAlignment="1">
      <alignment horizontal="left" vertical="top"/>
    </xf>
    <xf numFmtId="0" fontId="5" fillId="0" borderId="0" xfId="46">
      <alignment horizontal="center"/>
    </xf>
    <xf numFmtId="0" fontId="13" fillId="0" borderId="0" xfId="46" applyFont="1" applyAlignment="1">
      <alignment horizontal="left" vertical="top"/>
    </xf>
    <xf numFmtId="0" fontId="13" fillId="0" borderId="0" xfId="46" applyFont="1" applyAlignment="1">
      <alignment horizontal="right" vertical="top"/>
    </xf>
    <xf numFmtId="0" fontId="5" fillId="0" borderId="4" xfId="21" applyBorder="1">
      <alignment horizont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right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NumberFormat="1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0" fontId="18" fillId="0" borderId="4" xfId="0" applyFont="1" applyBorder="1" applyAlignment="1">
      <alignment horizontal="center" vertical="top" wrapText="1"/>
    </xf>
    <xf numFmtId="0" fontId="5" fillId="0" borderId="1" xfId="8" applyFont="1" applyBorder="1">
      <alignment horizontal="right" vertical="top" wrapText="1"/>
    </xf>
    <xf numFmtId="0" fontId="22" fillId="0" borderId="1" xfId="8" applyFont="1" applyBorder="1">
      <alignment horizontal="right" vertical="top" wrapText="1"/>
    </xf>
    <xf numFmtId="0" fontId="1" fillId="0" borderId="0" xfId="51"/>
    <xf numFmtId="0" fontId="1" fillId="0" borderId="0" xfId="51" applyBorder="1"/>
    <xf numFmtId="0" fontId="24" fillId="0" borderId="0" xfId="51" applyFont="1"/>
    <xf numFmtId="0" fontId="25" fillId="0" borderId="0" xfId="51" applyFont="1"/>
    <xf numFmtId="0" fontId="26" fillId="0" borderId="0" xfId="51" applyFont="1"/>
    <xf numFmtId="0" fontId="24" fillId="0" borderId="0" xfId="51" applyFont="1" applyBorder="1"/>
    <xf numFmtId="0" fontId="27" fillId="2" borderId="0" xfId="51" applyFont="1" applyFill="1"/>
    <xf numFmtId="0" fontId="24" fillId="2" borderId="0" xfId="51" applyFont="1" applyFill="1"/>
    <xf numFmtId="0" fontId="28" fillId="0" borderId="0" xfId="51" applyFont="1" applyAlignment="1">
      <alignment horizontal="left" vertical="center" wrapText="1"/>
    </xf>
    <xf numFmtId="0" fontId="24" fillId="0" borderId="7" xfId="51" applyFont="1" applyBorder="1" applyAlignment="1">
      <alignment vertical="center"/>
    </xf>
    <xf numFmtId="4" fontId="24" fillId="0" borderId="7" xfId="51" applyNumberFormat="1" applyFont="1" applyBorder="1" applyAlignment="1">
      <alignment vertical="center"/>
    </xf>
    <xf numFmtId="4" fontId="25" fillId="0" borderId="7" xfId="51" applyNumberFormat="1" applyFont="1" applyBorder="1" applyAlignment="1">
      <alignment vertical="center"/>
    </xf>
    <xf numFmtId="0" fontId="25" fillId="0" borderId="8" xfId="51" applyFont="1" applyBorder="1" applyAlignment="1">
      <alignment horizontal="left" vertical="center"/>
    </xf>
    <xf numFmtId="0" fontId="25" fillId="0" borderId="3" xfId="51" applyFont="1" applyBorder="1" applyAlignment="1">
      <alignment horizontal="left" vertical="center"/>
    </xf>
    <xf numFmtId="0" fontId="25" fillId="0" borderId="9" xfId="51" applyFont="1" applyBorder="1" applyAlignment="1">
      <alignment horizontal="left" vertical="center"/>
    </xf>
    <xf numFmtId="0" fontId="25" fillId="0" borderId="0" xfId="51" applyFont="1" applyBorder="1" applyAlignment="1">
      <alignment horizontal="left" vertical="center"/>
    </xf>
    <xf numFmtId="0" fontId="25" fillId="0" borderId="5" xfId="51" applyFont="1" applyBorder="1" applyAlignment="1">
      <alignment horizontal="left" vertical="center"/>
    </xf>
    <xf numFmtId="4" fontId="24" fillId="0" borderId="10" xfId="51" applyNumberFormat="1" applyFont="1" applyBorder="1" applyAlignment="1">
      <alignment vertical="center"/>
    </xf>
    <xf numFmtId="4" fontId="25" fillId="0" borderId="11" xfId="51" applyNumberFormat="1" applyFont="1" applyBorder="1" applyAlignment="1">
      <alignment vertical="center"/>
    </xf>
    <xf numFmtId="4" fontId="25" fillId="0" borderId="12" xfId="51" applyNumberFormat="1" applyFont="1" applyBorder="1" applyAlignment="1">
      <alignment vertical="center"/>
    </xf>
    <xf numFmtId="4" fontId="23" fillId="0" borderId="7" xfId="51" applyNumberFormat="1" applyFont="1" applyBorder="1" applyAlignment="1">
      <alignment vertical="center"/>
    </xf>
    <xf numFmtId="3" fontId="20" fillId="0" borderId="7" xfId="51" applyNumberFormat="1" applyFont="1" applyBorder="1" applyAlignment="1">
      <alignment vertical="center"/>
    </xf>
    <xf numFmtId="0" fontId="1" fillId="3" borderId="0" xfId="51" applyFill="1"/>
    <xf numFmtId="0" fontId="13" fillId="0" borderId="0" xfId="37" applyFont="1" applyAlignment="1">
      <alignment horizontal="left"/>
    </xf>
    <xf numFmtId="0" fontId="13" fillId="0" borderId="0" xfId="37" applyFont="1" applyAlignment="1">
      <alignment horizontal="center" vertical="top"/>
    </xf>
    <xf numFmtId="0" fontId="4" fillId="0" borderId="0" xfId="16" applyFont="1"/>
    <xf numFmtId="4" fontId="22" fillId="0" borderId="1" xfId="8" applyNumberFormat="1" applyFont="1" applyBorder="1">
      <alignment horizontal="right" vertical="top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4" fontId="30" fillId="0" borderId="1" xfId="0" applyNumberFormat="1" applyFont="1" applyBorder="1"/>
    <xf numFmtId="0" fontId="30" fillId="0" borderId="21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6" xfId="0" applyFont="1" applyBorder="1" applyAlignment="1">
      <alignment horizontal="center"/>
    </xf>
    <xf numFmtId="0" fontId="22" fillId="0" borderId="21" xfId="8" applyFont="1" applyBorder="1" applyAlignment="1">
      <alignment horizontal="left" vertical="top" wrapText="1"/>
    </xf>
    <xf numFmtId="0" fontId="22" fillId="0" borderId="3" xfId="8" applyFont="1" applyBorder="1" applyAlignment="1">
      <alignment horizontal="left" vertical="top" wrapText="1"/>
    </xf>
    <xf numFmtId="0" fontId="22" fillId="0" borderId="6" xfId="8" applyFont="1" applyBorder="1" applyAlignment="1">
      <alignment horizontal="left" vertical="top" wrapText="1"/>
    </xf>
    <xf numFmtId="0" fontId="5" fillId="0" borderId="1" xfId="8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2" fillId="0" borderId="1" xfId="8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21" xfId="8" applyFont="1" applyBorder="1" applyAlignment="1">
      <alignment horizontal="left" vertical="top" wrapText="1"/>
    </xf>
    <xf numFmtId="0" fontId="5" fillId="0" borderId="3" xfId="8" applyFont="1" applyBorder="1" applyAlignment="1">
      <alignment horizontal="left" vertical="top" wrapText="1"/>
    </xf>
    <xf numFmtId="0" fontId="5" fillId="0" borderId="6" xfId="8" applyFont="1" applyBorder="1" applyAlignment="1">
      <alignment horizontal="left" vertical="top" wrapText="1"/>
    </xf>
    <xf numFmtId="0" fontId="12" fillId="0" borderId="1" xfId="37" applyFont="1" applyBorder="1" applyAlignment="1">
      <alignment horizontal="center" vertical="center" wrapText="1"/>
    </xf>
    <xf numFmtId="0" fontId="12" fillId="0" borderId="1" xfId="37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12" fillId="0" borderId="1" xfId="38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46" applyFont="1">
      <alignment horizontal="center"/>
    </xf>
    <xf numFmtId="0" fontId="14" fillId="0" borderId="2" xfId="37" applyFont="1" applyBorder="1" applyAlignment="1">
      <alignment horizontal="center" vertical="top" wrapText="1"/>
    </xf>
    <xf numFmtId="0" fontId="15" fillId="0" borderId="0" xfId="37" applyFont="1" applyBorder="1" applyAlignment="1">
      <alignment horizontal="center" vertical="top" wrapText="1"/>
    </xf>
    <xf numFmtId="0" fontId="10" fillId="0" borderId="0" xfId="46" applyFont="1">
      <alignment horizontal="center"/>
    </xf>
    <xf numFmtId="0" fontId="13" fillId="0" borderId="0" xfId="37" applyFont="1" applyAlignment="1">
      <alignment horizontal="left"/>
    </xf>
    <xf numFmtId="0" fontId="13" fillId="0" borderId="0" xfId="37" applyFont="1" applyAlignment="1">
      <alignment horizontal="center" vertical="top"/>
    </xf>
    <xf numFmtId="0" fontId="14" fillId="0" borderId="0" xfId="37" applyFont="1" applyBorder="1" applyAlignment="1">
      <alignment horizontal="center" vertical="top"/>
    </xf>
    <xf numFmtId="0" fontId="4" fillId="0" borderId="0" xfId="16" applyFont="1"/>
    <xf numFmtId="0" fontId="25" fillId="0" borderId="8" xfId="51" applyFont="1" applyBorder="1" applyAlignment="1">
      <alignment horizontal="left" vertical="center" wrapText="1"/>
    </xf>
    <xf numFmtId="0" fontId="25" fillId="0" borderId="3" xfId="51" applyFont="1" applyBorder="1" applyAlignment="1">
      <alignment horizontal="left" vertical="center" wrapText="1"/>
    </xf>
    <xf numFmtId="0" fontId="25" fillId="0" borderId="19" xfId="51" applyFont="1" applyBorder="1" applyAlignment="1">
      <alignment horizontal="left" vertical="center" wrapText="1"/>
    </xf>
    <xf numFmtId="0" fontId="28" fillId="0" borderId="0" xfId="51" applyFont="1" applyAlignment="1">
      <alignment horizontal="left" vertical="center" wrapText="1"/>
    </xf>
    <xf numFmtId="0" fontId="29" fillId="0" borderId="0" xfId="51" applyFont="1" applyAlignment="1">
      <alignment horizontal="center"/>
    </xf>
    <xf numFmtId="0" fontId="24" fillId="0" borderId="0" xfId="51" applyFont="1" applyAlignment="1">
      <alignment horizontal="center" vertical="top" wrapText="1"/>
    </xf>
    <xf numFmtId="0" fontId="25" fillId="0" borderId="13" xfId="51" applyFont="1" applyBorder="1" applyAlignment="1">
      <alignment horizontal="left"/>
    </xf>
    <xf numFmtId="0" fontId="25" fillId="0" borderId="14" xfId="51" applyFont="1" applyBorder="1" applyAlignment="1">
      <alignment horizontal="left"/>
    </xf>
    <xf numFmtId="0" fontId="25" fillId="0" borderId="20" xfId="51" applyFont="1" applyBorder="1" applyAlignment="1">
      <alignment horizontal="left"/>
    </xf>
    <xf numFmtId="0" fontId="24" fillId="0" borderId="8" xfId="51" applyFont="1" applyBorder="1" applyAlignment="1">
      <alignment horizontal="left" vertical="center"/>
    </xf>
    <xf numFmtId="0" fontId="24" fillId="0" borderId="3" xfId="51" applyFont="1" applyBorder="1" applyAlignment="1">
      <alignment horizontal="left" vertical="center"/>
    </xf>
    <xf numFmtId="0" fontId="24" fillId="0" borderId="6" xfId="51" applyFont="1" applyBorder="1" applyAlignment="1">
      <alignment horizontal="left" vertical="center"/>
    </xf>
    <xf numFmtId="0" fontId="23" fillId="0" borderId="8" xfId="51" applyFont="1" applyBorder="1" applyAlignment="1">
      <alignment horizontal="left" vertical="center"/>
    </xf>
    <xf numFmtId="0" fontId="23" fillId="0" borderId="3" xfId="51" applyFont="1" applyBorder="1" applyAlignment="1">
      <alignment horizontal="left" vertical="center"/>
    </xf>
    <xf numFmtId="0" fontId="23" fillId="0" borderId="6" xfId="51" applyFont="1" applyBorder="1" applyAlignment="1">
      <alignment horizontal="left" vertical="center"/>
    </xf>
    <xf numFmtId="0" fontId="24" fillId="0" borderId="8" xfId="51" applyFont="1" applyBorder="1" applyAlignment="1">
      <alignment horizontal="left" vertical="center" wrapText="1"/>
    </xf>
    <xf numFmtId="0" fontId="24" fillId="0" borderId="3" xfId="51" applyFont="1" applyBorder="1" applyAlignment="1">
      <alignment horizontal="left" vertical="center" wrapText="1"/>
    </xf>
    <xf numFmtId="0" fontId="24" fillId="0" borderId="6" xfId="51" applyFont="1" applyBorder="1" applyAlignment="1">
      <alignment horizontal="left" vertical="center" wrapText="1"/>
    </xf>
    <xf numFmtId="0" fontId="25" fillId="0" borderId="8" xfId="51" applyFont="1" applyBorder="1" applyAlignment="1">
      <alignment horizontal="left" vertical="center"/>
    </xf>
    <xf numFmtId="0" fontId="25" fillId="0" borderId="3" xfId="51" applyFont="1" applyBorder="1" applyAlignment="1">
      <alignment horizontal="left" vertical="center"/>
    </xf>
    <xf numFmtId="0" fontId="25" fillId="0" borderId="6" xfId="51" applyFont="1" applyBorder="1" applyAlignment="1">
      <alignment horizontal="left" vertical="center"/>
    </xf>
    <xf numFmtId="0" fontId="25" fillId="0" borderId="8" xfId="51" applyFont="1" applyBorder="1" applyAlignment="1">
      <alignment horizontal="right" vertical="center"/>
    </xf>
    <xf numFmtId="0" fontId="25" fillId="0" borderId="3" xfId="51" applyFont="1" applyBorder="1" applyAlignment="1">
      <alignment horizontal="right" vertical="center"/>
    </xf>
    <xf numFmtId="0" fontId="25" fillId="0" borderId="6" xfId="51" applyFont="1" applyBorder="1" applyAlignment="1">
      <alignment horizontal="right" vertical="center"/>
    </xf>
    <xf numFmtId="0" fontId="25" fillId="0" borderId="13" xfId="51" applyFont="1" applyBorder="1" applyAlignment="1">
      <alignment horizontal="right" vertical="center"/>
    </xf>
    <xf numFmtId="0" fontId="25" fillId="0" borderId="14" xfId="51" applyFont="1" applyBorder="1" applyAlignment="1">
      <alignment horizontal="right" vertical="center"/>
    </xf>
    <xf numFmtId="0" fontId="25" fillId="0" borderId="15" xfId="51" applyFont="1" applyBorder="1" applyAlignment="1">
      <alignment horizontal="right" vertical="center"/>
    </xf>
    <xf numFmtId="0" fontId="24" fillId="0" borderId="8" xfId="51" applyFont="1" applyBorder="1" applyAlignment="1">
      <alignment horizontal="right" vertical="center"/>
    </xf>
    <xf numFmtId="0" fontId="24" fillId="0" borderId="3" xfId="51" applyFont="1" applyBorder="1" applyAlignment="1">
      <alignment horizontal="right" vertical="center"/>
    </xf>
    <xf numFmtId="0" fontId="24" fillId="0" borderId="6" xfId="51" applyFont="1" applyBorder="1" applyAlignment="1">
      <alignment horizontal="right" vertical="center"/>
    </xf>
    <xf numFmtId="0" fontId="25" fillId="0" borderId="16" xfId="51" applyFont="1" applyBorder="1" applyAlignment="1">
      <alignment horizontal="right" vertical="center"/>
    </xf>
    <xf numFmtId="0" fontId="25" fillId="0" borderId="17" xfId="51" applyFont="1" applyBorder="1" applyAlignment="1">
      <alignment horizontal="right" vertical="center"/>
    </xf>
    <xf numFmtId="0" fontId="25" fillId="0" borderId="18" xfId="51" applyFont="1" applyBorder="1" applyAlignment="1">
      <alignment horizontal="right" vertical="center"/>
    </xf>
  </cellXfs>
  <cellStyles count="52">
    <cellStyle name="Акт" xfId="1"/>
    <cellStyle name="АктМТСН" xfId="2"/>
    <cellStyle name="АктМТСН 2" xfId="3"/>
    <cellStyle name="ВедРесурсов" xfId="4"/>
    <cellStyle name="ВедРесурсовАкт" xfId="5"/>
    <cellStyle name="Дефектовка" xfId="6"/>
    <cellStyle name="Индексы" xfId="7"/>
    <cellStyle name="Итоги" xfId="8"/>
    <cellStyle name="ИтогоАктБазЦ" xfId="9"/>
    <cellStyle name="ИтогоАктБИМ" xfId="10"/>
    <cellStyle name="ИтогоАктБИМ 2" xfId="11"/>
    <cellStyle name="ИтогоАктРесМет" xfId="12"/>
    <cellStyle name="ИтогоАктРесМет 2" xfId="13"/>
    <cellStyle name="ИтогоАктТекЦ" xfId="14"/>
    <cellStyle name="ИтогоБазЦ" xfId="15"/>
    <cellStyle name="ИтогоБИМ" xfId="16"/>
    <cellStyle name="ИтогоБИМ 2" xfId="17"/>
    <cellStyle name="ИтогоРесМет" xfId="18"/>
    <cellStyle name="ИтогоРесМет 2" xfId="19"/>
    <cellStyle name="ИтогоТекЦ" xfId="20"/>
    <cellStyle name="ЛокСмета" xfId="21"/>
    <cellStyle name="ЛокСмета 2" xfId="22"/>
    <cellStyle name="ЛокСмМТСН" xfId="23"/>
    <cellStyle name="ЛокСмМТСН 2" xfId="24"/>
    <cellStyle name="М29" xfId="25"/>
    <cellStyle name="М29 2" xfId="26"/>
    <cellStyle name="ОбСмета" xfId="27"/>
    <cellStyle name="ОбСмета 2" xfId="28"/>
    <cellStyle name="Обычный" xfId="0" builtinId="0"/>
    <cellStyle name="Обычный 10" xfId="51"/>
    <cellStyle name="Обычный 2" xfId="29"/>
    <cellStyle name="Обычный 3" xfId="30"/>
    <cellStyle name="Обычный 4" xfId="31"/>
    <cellStyle name="Обычный 5" xfId="32"/>
    <cellStyle name="Обычный 6" xfId="33"/>
    <cellStyle name="Обычный 7" xfId="34"/>
    <cellStyle name="Обычный 8" xfId="35"/>
    <cellStyle name="Обычный 9" xfId="36"/>
    <cellStyle name="Обычный_Культ" xfId="37"/>
    <cellStyle name="Обычный_Мои данные" xfId="38"/>
    <cellStyle name="Параметр" xfId="39"/>
    <cellStyle name="ПеременныеСметы" xfId="40"/>
    <cellStyle name="РесСмета" xfId="41"/>
    <cellStyle name="СводВедРес" xfId="42"/>
    <cellStyle name="СводкаСтоимРаб" xfId="43"/>
    <cellStyle name="СводРасч" xfId="44"/>
    <cellStyle name="СводРасч 2" xfId="45"/>
    <cellStyle name="Титул" xfId="46"/>
    <cellStyle name="Титул 2" xfId="47"/>
    <cellStyle name="Хвост" xfId="48"/>
    <cellStyle name="Ценник" xfId="49"/>
    <cellStyle name="Экспертиза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J90"/>
  <sheetViews>
    <sheetView tabSelected="1" zoomScaleNormal="100" workbookViewId="0"/>
  </sheetViews>
  <sheetFormatPr defaultRowHeight="12.75" x14ac:dyDescent="0.2"/>
  <cols>
    <col min="1" max="1" width="5.7109375" customWidth="1"/>
    <col min="2" max="2" width="14.7109375" customWidth="1"/>
    <col min="3" max="3" width="42.85546875" customWidth="1"/>
    <col min="4" max="4" width="12.28515625" customWidth="1"/>
    <col min="5" max="5" width="12.140625" customWidth="1"/>
    <col min="6" max="6" width="12.28515625" customWidth="1"/>
    <col min="7" max="7" width="12.140625" customWidth="1"/>
    <col min="8" max="9" width="14.140625" customWidth="1"/>
    <col min="10" max="10" width="12" customWidth="1"/>
  </cols>
  <sheetData>
    <row r="1" spans="1:10" x14ac:dyDescent="0.2">
      <c r="A1" t="s">
        <v>187</v>
      </c>
    </row>
    <row r="2" spans="1:10" x14ac:dyDescent="0.2">
      <c r="A2" t="s">
        <v>13</v>
      </c>
      <c r="J2" s="5" t="s">
        <v>14</v>
      </c>
    </row>
    <row r="3" spans="1:10" x14ac:dyDescent="0.2">
      <c r="A3" s="20"/>
      <c r="J3" s="21"/>
    </row>
    <row r="4" spans="1:10" x14ac:dyDescent="0.2">
      <c r="A4" s="20" t="s">
        <v>180</v>
      </c>
      <c r="H4" s="88" t="s">
        <v>175</v>
      </c>
      <c r="I4" s="88"/>
      <c r="J4" s="88"/>
    </row>
    <row r="5" spans="1:10" x14ac:dyDescent="0.2">
      <c r="A5" s="20" t="s">
        <v>181</v>
      </c>
      <c r="B5" s="16"/>
      <c r="C5" s="7"/>
      <c r="D5" s="8"/>
      <c r="E5" s="8"/>
      <c r="F5" s="8"/>
      <c r="G5" s="8"/>
      <c r="H5" s="8"/>
      <c r="I5" s="8"/>
      <c r="J5" s="21" t="s">
        <v>178</v>
      </c>
    </row>
    <row r="6" spans="1:10" x14ac:dyDescent="0.2">
      <c r="A6" s="15" t="s">
        <v>171</v>
      </c>
      <c r="B6" s="6"/>
      <c r="C6" s="7"/>
      <c r="D6" s="8"/>
      <c r="E6" s="8"/>
      <c r="F6" s="8"/>
      <c r="G6" s="8"/>
      <c r="H6" s="8"/>
      <c r="I6" s="8"/>
      <c r="J6" s="5" t="s">
        <v>172</v>
      </c>
    </row>
    <row r="7" spans="1:10" x14ac:dyDescent="0.2">
      <c r="A7" s="89" t="s">
        <v>174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2">
      <c r="A8" s="90" t="s">
        <v>15</v>
      </c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2">
      <c r="A9" s="91"/>
      <c r="B9" s="91"/>
      <c r="C9" s="91"/>
      <c r="D9" s="91"/>
      <c r="E9" s="91"/>
      <c r="F9" s="91"/>
      <c r="G9" s="91"/>
      <c r="H9" s="91"/>
      <c r="I9" s="91"/>
      <c r="J9" s="91"/>
    </row>
    <row r="10" spans="1:10" ht="15.75" x14ac:dyDescent="0.25">
      <c r="A10" s="92" t="s">
        <v>173</v>
      </c>
      <c r="B10" s="92"/>
      <c r="C10" s="92"/>
      <c r="D10" s="92"/>
      <c r="E10" s="92"/>
      <c r="F10" s="92"/>
      <c r="G10" s="92"/>
      <c r="H10" s="92"/>
      <c r="I10" s="92"/>
      <c r="J10" s="92"/>
    </row>
    <row r="11" spans="1:10" x14ac:dyDescent="0.2">
      <c r="A11" s="94"/>
      <c r="B11" s="94"/>
      <c r="C11" s="94"/>
      <c r="D11" s="94"/>
      <c r="E11" s="94"/>
      <c r="F11" s="94"/>
      <c r="G11" s="94"/>
      <c r="H11" s="94"/>
      <c r="I11" s="94"/>
      <c r="J11" s="94"/>
    </row>
    <row r="12" spans="1:10" x14ac:dyDescent="0.2">
      <c r="A12" s="89" t="s">
        <v>182</v>
      </c>
      <c r="B12" s="89"/>
      <c r="C12" s="89"/>
      <c r="D12" s="89"/>
      <c r="E12" s="89"/>
      <c r="F12" s="89"/>
      <c r="G12" s="89"/>
      <c r="H12" s="89"/>
      <c r="I12" s="89"/>
      <c r="J12" s="89"/>
    </row>
    <row r="13" spans="1:10" x14ac:dyDescent="0.2">
      <c r="A13" s="95" t="s">
        <v>16</v>
      </c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2">
      <c r="A14" s="9"/>
      <c r="B14" s="6"/>
      <c r="C14" s="10"/>
      <c r="D14" s="11"/>
      <c r="E14" s="8"/>
      <c r="F14" s="12"/>
      <c r="G14" s="12"/>
      <c r="H14" s="12"/>
      <c r="I14" s="12"/>
      <c r="J14" s="12"/>
    </row>
    <row r="15" spans="1:10" x14ac:dyDescent="0.2">
      <c r="A15" s="3"/>
      <c r="B15" s="6"/>
      <c r="C15" s="20" t="s">
        <v>177</v>
      </c>
      <c r="D15" s="13"/>
      <c r="E15" s="3"/>
      <c r="F15" s="12"/>
      <c r="G15" s="12"/>
      <c r="H15" s="4"/>
      <c r="I15" s="4"/>
      <c r="J15" s="12"/>
    </row>
    <row r="16" spans="1:10" x14ac:dyDescent="0.2">
      <c r="A16" s="3"/>
      <c r="B16" s="6"/>
      <c r="C16" s="18" t="s">
        <v>17</v>
      </c>
      <c r="D16" s="96">
        <v>1235119</v>
      </c>
      <c r="E16" s="96"/>
      <c r="F16" s="17" t="s">
        <v>18</v>
      </c>
      <c r="G16" s="14"/>
      <c r="H16" s="14"/>
      <c r="I16" s="4"/>
      <c r="J16" s="12"/>
    </row>
    <row r="17" spans="1:10" x14ac:dyDescent="0.2">
      <c r="A17" s="63"/>
      <c r="B17" s="6"/>
      <c r="C17" s="18" t="s">
        <v>185</v>
      </c>
      <c r="D17" s="64"/>
      <c r="E17" s="64">
        <v>1111055</v>
      </c>
      <c r="F17" s="17" t="s">
        <v>186</v>
      </c>
      <c r="G17" s="14"/>
      <c r="H17" s="14"/>
      <c r="I17" s="62"/>
      <c r="J17" s="12"/>
    </row>
    <row r="18" spans="1:10" x14ac:dyDescent="0.2">
      <c r="A18" s="3"/>
      <c r="B18" s="6"/>
      <c r="C18" s="93" t="s">
        <v>176</v>
      </c>
      <c r="D18" s="93"/>
      <c r="E18" s="93"/>
      <c r="F18" s="93"/>
      <c r="G18" s="93"/>
      <c r="H18" s="93"/>
      <c r="I18" s="93"/>
      <c r="J18" s="12"/>
    </row>
    <row r="20" spans="1:10" ht="26.25" customHeight="1" x14ac:dyDescent="0.2">
      <c r="A20" s="83" t="s">
        <v>1</v>
      </c>
      <c r="B20" s="83" t="s">
        <v>2</v>
      </c>
      <c r="C20" s="83" t="s">
        <v>3</v>
      </c>
      <c r="D20" s="83" t="s">
        <v>4</v>
      </c>
      <c r="E20" s="83" t="s">
        <v>5</v>
      </c>
      <c r="F20" s="87" t="s">
        <v>6</v>
      </c>
      <c r="G20" s="87"/>
      <c r="H20" s="83" t="s">
        <v>7</v>
      </c>
      <c r="I20" s="87" t="s">
        <v>8</v>
      </c>
      <c r="J20" s="87"/>
    </row>
    <row r="21" spans="1:10" ht="20.25" customHeight="1" x14ac:dyDescent="0.2">
      <c r="A21" s="84"/>
      <c r="B21" s="84"/>
      <c r="C21" s="83"/>
      <c r="D21" s="83"/>
      <c r="E21" s="84"/>
      <c r="F21" s="1" t="s">
        <v>0</v>
      </c>
      <c r="G21" s="1" t="s">
        <v>9</v>
      </c>
      <c r="H21" s="83"/>
      <c r="I21" s="1" t="s">
        <v>0</v>
      </c>
      <c r="J21" s="1" t="s">
        <v>9</v>
      </c>
    </row>
    <row r="22" spans="1:10" ht="24" customHeight="1" x14ac:dyDescent="0.2">
      <c r="A22" s="84"/>
      <c r="B22" s="84"/>
      <c r="C22" s="83"/>
      <c r="D22" s="83"/>
      <c r="E22" s="84"/>
      <c r="F22" s="1" t="s">
        <v>10</v>
      </c>
      <c r="G22" s="1" t="s">
        <v>11</v>
      </c>
      <c r="H22" s="2" t="s">
        <v>12</v>
      </c>
      <c r="I22" s="1" t="s">
        <v>10</v>
      </c>
      <c r="J22" s="1" t="s">
        <v>11</v>
      </c>
    </row>
    <row r="23" spans="1:10" x14ac:dyDescent="0.2">
      <c r="A23" s="22">
        <v>1</v>
      </c>
      <c r="B23" s="22">
        <v>2</v>
      </c>
      <c r="C23" s="22">
        <v>3</v>
      </c>
      <c r="D23" s="22">
        <v>4</v>
      </c>
      <c r="E23" s="22">
        <v>5</v>
      </c>
      <c r="F23" s="22">
        <v>6</v>
      </c>
      <c r="G23" s="22">
        <v>7</v>
      </c>
      <c r="H23" s="22">
        <v>8</v>
      </c>
      <c r="I23" s="22">
        <v>9</v>
      </c>
      <c r="J23" s="22">
        <v>10</v>
      </c>
    </row>
    <row r="24" spans="1:10" ht="21" customHeight="1" x14ac:dyDescent="0.2">
      <c r="A24" s="85" t="s">
        <v>21</v>
      </c>
      <c r="B24" s="86"/>
      <c r="C24" s="86"/>
      <c r="D24" s="86"/>
      <c r="E24" s="86"/>
      <c r="F24" s="86"/>
      <c r="G24" s="86"/>
      <c r="H24" s="86"/>
      <c r="I24" s="86"/>
      <c r="J24" s="86"/>
    </row>
    <row r="25" spans="1:10" ht="240" x14ac:dyDescent="0.2">
      <c r="A25" s="23">
        <v>1</v>
      </c>
      <c r="B25" s="24" t="s">
        <v>22</v>
      </c>
      <c r="C25" s="25" t="s">
        <v>23</v>
      </c>
      <c r="D25" s="26" t="s">
        <v>24</v>
      </c>
      <c r="E25" s="27">
        <v>0.21675</v>
      </c>
      <c r="F25" s="28" t="s">
        <v>25</v>
      </c>
      <c r="G25" s="28"/>
      <c r="H25" s="29" t="s">
        <v>26</v>
      </c>
      <c r="I25" s="28" t="s">
        <v>27</v>
      </c>
      <c r="J25" s="28"/>
    </row>
    <row r="26" spans="1:10" ht="264" x14ac:dyDescent="0.2">
      <c r="A26" s="23">
        <v>2</v>
      </c>
      <c r="B26" s="24" t="s">
        <v>28</v>
      </c>
      <c r="C26" s="25" t="s">
        <v>29</v>
      </c>
      <c r="D26" s="26" t="s">
        <v>24</v>
      </c>
      <c r="E26" s="27">
        <v>0.05</v>
      </c>
      <c r="F26" s="28" t="s">
        <v>30</v>
      </c>
      <c r="G26" s="28"/>
      <c r="H26" s="29" t="s">
        <v>26</v>
      </c>
      <c r="I26" s="28" t="s">
        <v>31</v>
      </c>
      <c r="J26" s="28"/>
    </row>
    <row r="27" spans="1:10" ht="240" x14ac:dyDescent="0.2">
      <c r="A27" s="23">
        <v>3</v>
      </c>
      <c r="B27" s="24" t="s">
        <v>32</v>
      </c>
      <c r="C27" s="25" t="s">
        <v>33</v>
      </c>
      <c r="D27" s="26" t="s">
        <v>34</v>
      </c>
      <c r="E27" s="27">
        <v>72.25</v>
      </c>
      <c r="F27" s="28" t="s">
        <v>35</v>
      </c>
      <c r="G27" s="28">
        <v>0.42</v>
      </c>
      <c r="H27" s="29" t="s">
        <v>26</v>
      </c>
      <c r="I27" s="28" t="s">
        <v>36</v>
      </c>
      <c r="J27" s="28">
        <v>218</v>
      </c>
    </row>
    <row r="28" spans="1:10" ht="168" x14ac:dyDescent="0.2">
      <c r="A28" s="23">
        <v>4</v>
      </c>
      <c r="B28" s="24" t="s">
        <v>37</v>
      </c>
      <c r="C28" s="25" t="s">
        <v>38</v>
      </c>
      <c r="D28" s="26" t="s">
        <v>39</v>
      </c>
      <c r="E28" s="27">
        <v>9</v>
      </c>
      <c r="F28" s="28" t="s">
        <v>40</v>
      </c>
      <c r="G28" s="28" t="s">
        <v>41</v>
      </c>
      <c r="H28" s="29" t="s">
        <v>26</v>
      </c>
      <c r="I28" s="28" t="s">
        <v>42</v>
      </c>
      <c r="J28" s="28" t="s">
        <v>43</v>
      </c>
    </row>
    <row r="29" spans="1:10" ht="112.5" x14ac:dyDescent="0.2">
      <c r="A29" s="23">
        <v>5</v>
      </c>
      <c r="B29" s="24" t="s">
        <v>44</v>
      </c>
      <c r="C29" s="25" t="s">
        <v>45</v>
      </c>
      <c r="D29" s="26" t="s">
        <v>46</v>
      </c>
      <c r="E29" s="27">
        <v>9.18</v>
      </c>
      <c r="F29" s="28">
        <v>810.69</v>
      </c>
      <c r="G29" s="28"/>
      <c r="H29" s="29" t="s">
        <v>26</v>
      </c>
      <c r="I29" s="28">
        <v>54379</v>
      </c>
      <c r="J29" s="28"/>
    </row>
    <row r="30" spans="1:10" ht="112.5" x14ac:dyDescent="0.2">
      <c r="A30" s="23">
        <v>6</v>
      </c>
      <c r="B30" s="24" t="s">
        <v>47</v>
      </c>
      <c r="C30" s="25" t="s">
        <v>48</v>
      </c>
      <c r="D30" s="26" t="s">
        <v>49</v>
      </c>
      <c r="E30" s="27">
        <v>36</v>
      </c>
      <c r="F30" s="28">
        <v>70.150000000000006</v>
      </c>
      <c r="G30" s="28"/>
      <c r="H30" s="29" t="s">
        <v>26</v>
      </c>
      <c r="I30" s="28">
        <v>18450</v>
      </c>
      <c r="J30" s="28"/>
    </row>
    <row r="31" spans="1:10" ht="112.5" x14ac:dyDescent="0.2">
      <c r="A31" s="23">
        <v>7</v>
      </c>
      <c r="B31" s="24" t="s">
        <v>44</v>
      </c>
      <c r="C31" s="25" t="s">
        <v>50</v>
      </c>
      <c r="D31" s="26" t="s">
        <v>51</v>
      </c>
      <c r="E31" s="27">
        <v>1.62</v>
      </c>
      <c r="F31" s="28">
        <v>10834.42</v>
      </c>
      <c r="G31" s="28"/>
      <c r="H31" s="29" t="s">
        <v>26</v>
      </c>
      <c r="I31" s="28">
        <v>128252</v>
      </c>
      <c r="J31" s="28"/>
    </row>
    <row r="32" spans="1:10" ht="240" x14ac:dyDescent="0.2">
      <c r="A32" s="23">
        <v>8</v>
      </c>
      <c r="B32" s="24" t="s">
        <v>52</v>
      </c>
      <c r="C32" s="25" t="s">
        <v>53</v>
      </c>
      <c r="D32" s="26" t="s">
        <v>54</v>
      </c>
      <c r="E32" s="27">
        <v>1.4450000000000001</v>
      </c>
      <c r="F32" s="28" t="s">
        <v>55</v>
      </c>
      <c r="G32" s="28" t="s">
        <v>56</v>
      </c>
      <c r="H32" s="29" t="s">
        <v>26</v>
      </c>
      <c r="I32" s="28" t="s">
        <v>57</v>
      </c>
      <c r="J32" s="28" t="s">
        <v>58</v>
      </c>
    </row>
    <row r="33" spans="1:10" ht="112.5" x14ac:dyDescent="0.2">
      <c r="A33" s="23">
        <v>9</v>
      </c>
      <c r="B33" s="24" t="s">
        <v>44</v>
      </c>
      <c r="C33" s="25" t="s">
        <v>59</v>
      </c>
      <c r="D33" s="26" t="s">
        <v>46</v>
      </c>
      <c r="E33" s="27">
        <v>2.948</v>
      </c>
      <c r="F33" s="28">
        <v>810.69</v>
      </c>
      <c r="G33" s="28"/>
      <c r="H33" s="29" t="s">
        <v>26</v>
      </c>
      <c r="I33" s="28">
        <v>17464</v>
      </c>
      <c r="J33" s="28"/>
    </row>
    <row r="34" spans="1:10" ht="264" x14ac:dyDescent="0.2">
      <c r="A34" s="23">
        <v>10</v>
      </c>
      <c r="B34" s="24" t="s">
        <v>60</v>
      </c>
      <c r="C34" s="25" t="s">
        <v>61</v>
      </c>
      <c r="D34" s="26" t="s">
        <v>54</v>
      </c>
      <c r="E34" s="27">
        <v>1.4450000000000001</v>
      </c>
      <c r="F34" s="28" t="s">
        <v>62</v>
      </c>
      <c r="G34" s="28" t="s">
        <v>63</v>
      </c>
      <c r="H34" s="29" t="s">
        <v>26</v>
      </c>
      <c r="I34" s="28" t="s">
        <v>64</v>
      </c>
      <c r="J34" s="28" t="s">
        <v>65</v>
      </c>
    </row>
    <row r="35" spans="1:10" ht="112.5" x14ac:dyDescent="0.2">
      <c r="A35" s="23">
        <v>11</v>
      </c>
      <c r="B35" s="24" t="s">
        <v>44</v>
      </c>
      <c r="C35" s="25" t="s">
        <v>66</v>
      </c>
      <c r="D35" s="26" t="s">
        <v>46</v>
      </c>
      <c r="E35" s="27">
        <v>1.474</v>
      </c>
      <c r="F35" s="28">
        <v>810.69</v>
      </c>
      <c r="G35" s="28"/>
      <c r="H35" s="29" t="s">
        <v>26</v>
      </c>
      <c r="I35" s="28">
        <v>8732</v>
      </c>
      <c r="J35" s="28"/>
    </row>
    <row r="36" spans="1:10" ht="240" x14ac:dyDescent="0.2">
      <c r="A36" s="23">
        <v>12</v>
      </c>
      <c r="B36" s="24" t="s">
        <v>67</v>
      </c>
      <c r="C36" s="25" t="s">
        <v>68</v>
      </c>
      <c r="D36" s="26" t="s">
        <v>69</v>
      </c>
      <c r="E36" s="27">
        <v>0.44506000000000001</v>
      </c>
      <c r="F36" s="28" t="s">
        <v>70</v>
      </c>
      <c r="G36" s="28" t="s">
        <v>71</v>
      </c>
      <c r="H36" s="29" t="s">
        <v>26</v>
      </c>
      <c r="I36" s="28" t="s">
        <v>72</v>
      </c>
      <c r="J36" s="28" t="s">
        <v>73</v>
      </c>
    </row>
    <row r="37" spans="1:10" ht="112.5" x14ac:dyDescent="0.2">
      <c r="A37" s="23">
        <v>13</v>
      </c>
      <c r="B37" s="24" t="s">
        <v>74</v>
      </c>
      <c r="C37" s="25" t="s">
        <v>75</v>
      </c>
      <c r="D37" s="26" t="s">
        <v>51</v>
      </c>
      <c r="E37" s="27">
        <v>0.44506000000000001</v>
      </c>
      <c r="F37" s="28">
        <v>11030.5</v>
      </c>
      <c r="G37" s="28"/>
      <c r="H37" s="29" t="s">
        <v>26</v>
      </c>
      <c r="I37" s="28">
        <v>35870</v>
      </c>
      <c r="J37" s="28"/>
    </row>
    <row r="38" spans="1:10" ht="264" x14ac:dyDescent="0.2">
      <c r="A38" s="23">
        <v>14</v>
      </c>
      <c r="B38" s="24" t="s">
        <v>76</v>
      </c>
      <c r="C38" s="25" t="s">
        <v>77</v>
      </c>
      <c r="D38" s="26" t="s">
        <v>78</v>
      </c>
      <c r="E38" s="27">
        <v>0.3</v>
      </c>
      <c r="F38" s="28" t="s">
        <v>79</v>
      </c>
      <c r="G38" s="28">
        <v>116.81</v>
      </c>
      <c r="H38" s="29" t="s">
        <v>26</v>
      </c>
      <c r="I38" s="28" t="s">
        <v>80</v>
      </c>
      <c r="J38" s="28">
        <v>254</v>
      </c>
    </row>
    <row r="39" spans="1:10" ht="252" x14ac:dyDescent="0.2">
      <c r="A39" s="30">
        <v>15</v>
      </c>
      <c r="B39" s="31" t="s">
        <v>81</v>
      </c>
      <c r="C39" s="32" t="s">
        <v>82</v>
      </c>
      <c r="D39" s="33" t="s">
        <v>83</v>
      </c>
      <c r="E39" s="34">
        <v>0.24</v>
      </c>
      <c r="F39" s="35" t="s">
        <v>84</v>
      </c>
      <c r="G39" s="35"/>
      <c r="H39" s="36" t="s">
        <v>26</v>
      </c>
      <c r="I39" s="35" t="s">
        <v>85</v>
      </c>
      <c r="J39" s="35"/>
    </row>
    <row r="40" spans="1:10" ht="21" customHeight="1" x14ac:dyDescent="0.2">
      <c r="A40" s="85" t="s">
        <v>86</v>
      </c>
      <c r="B40" s="86"/>
      <c r="C40" s="86"/>
      <c r="D40" s="86"/>
      <c r="E40" s="86"/>
      <c r="F40" s="86"/>
      <c r="G40" s="86"/>
      <c r="H40" s="86"/>
      <c r="I40" s="86"/>
      <c r="J40" s="86"/>
    </row>
    <row r="41" spans="1:10" ht="168" x14ac:dyDescent="0.2">
      <c r="A41" s="23">
        <v>16</v>
      </c>
      <c r="B41" s="24" t="s">
        <v>37</v>
      </c>
      <c r="C41" s="25" t="s">
        <v>87</v>
      </c>
      <c r="D41" s="26" t="s">
        <v>39</v>
      </c>
      <c r="E41" s="27">
        <v>6.984</v>
      </c>
      <c r="F41" s="28" t="s">
        <v>88</v>
      </c>
      <c r="G41" s="28" t="s">
        <v>41</v>
      </c>
      <c r="H41" s="29" t="s">
        <v>26</v>
      </c>
      <c r="I41" s="28" t="s">
        <v>89</v>
      </c>
      <c r="J41" s="28" t="s">
        <v>90</v>
      </c>
    </row>
    <row r="42" spans="1:10" ht="112.5" x14ac:dyDescent="0.2">
      <c r="A42" s="23">
        <v>17</v>
      </c>
      <c r="B42" s="24" t="s">
        <v>44</v>
      </c>
      <c r="C42" s="25" t="s">
        <v>91</v>
      </c>
      <c r="D42" s="26" t="s">
        <v>46</v>
      </c>
      <c r="E42" s="27">
        <v>7.1239999999999997</v>
      </c>
      <c r="F42" s="28">
        <v>810.69</v>
      </c>
      <c r="G42" s="28"/>
      <c r="H42" s="29" t="s">
        <v>26</v>
      </c>
      <c r="I42" s="28">
        <v>42198</v>
      </c>
      <c r="J42" s="28"/>
    </row>
    <row r="43" spans="1:10" ht="112.5" x14ac:dyDescent="0.2">
      <c r="A43" s="23">
        <v>18</v>
      </c>
      <c r="B43" s="24" t="s">
        <v>47</v>
      </c>
      <c r="C43" s="25" t="s">
        <v>48</v>
      </c>
      <c r="D43" s="26" t="s">
        <v>49</v>
      </c>
      <c r="E43" s="27">
        <v>27.936</v>
      </c>
      <c r="F43" s="28">
        <v>70.150000000000006</v>
      </c>
      <c r="G43" s="28"/>
      <c r="H43" s="29" t="s">
        <v>26</v>
      </c>
      <c r="I43" s="28">
        <v>14322</v>
      </c>
      <c r="J43" s="28"/>
    </row>
    <row r="44" spans="1:10" ht="112.5" x14ac:dyDescent="0.2">
      <c r="A44" s="23">
        <v>19</v>
      </c>
      <c r="B44" s="24" t="s">
        <v>44</v>
      </c>
      <c r="C44" s="25" t="s">
        <v>50</v>
      </c>
      <c r="D44" s="26" t="s">
        <v>51</v>
      </c>
      <c r="E44" s="27">
        <v>1.25712</v>
      </c>
      <c r="F44" s="28">
        <v>10834.42</v>
      </c>
      <c r="G44" s="28"/>
      <c r="H44" s="29" t="s">
        <v>26</v>
      </c>
      <c r="I44" s="28">
        <v>99521</v>
      </c>
      <c r="J44" s="28"/>
    </row>
    <row r="45" spans="1:10" ht="240" x14ac:dyDescent="0.2">
      <c r="A45" s="23">
        <v>20</v>
      </c>
      <c r="B45" s="24" t="s">
        <v>52</v>
      </c>
      <c r="C45" s="25" t="s">
        <v>92</v>
      </c>
      <c r="D45" s="26" t="s">
        <v>54</v>
      </c>
      <c r="E45" s="27">
        <v>7.6799999999999993E-2</v>
      </c>
      <c r="F45" s="28" t="s">
        <v>55</v>
      </c>
      <c r="G45" s="28" t="s">
        <v>56</v>
      </c>
      <c r="H45" s="29" t="s">
        <v>26</v>
      </c>
      <c r="I45" s="28" t="s">
        <v>93</v>
      </c>
      <c r="J45" s="28">
        <v>15</v>
      </c>
    </row>
    <row r="46" spans="1:10" ht="112.5" x14ac:dyDescent="0.2">
      <c r="A46" s="23">
        <v>21</v>
      </c>
      <c r="B46" s="24" t="s">
        <v>44</v>
      </c>
      <c r="C46" s="25" t="s">
        <v>66</v>
      </c>
      <c r="D46" s="26" t="s">
        <v>46</v>
      </c>
      <c r="E46" s="27">
        <v>0.15670000000000001</v>
      </c>
      <c r="F46" s="28">
        <v>810.69</v>
      </c>
      <c r="G46" s="28"/>
      <c r="H46" s="29" t="s">
        <v>26</v>
      </c>
      <c r="I46" s="28">
        <v>928</v>
      </c>
      <c r="J46" s="28"/>
    </row>
    <row r="47" spans="1:10" ht="264" x14ac:dyDescent="0.2">
      <c r="A47" s="23">
        <v>22</v>
      </c>
      <c r="B47" s="24" t="s">
        <v>60</v>
      </c>
      <c r="C47" s="25" t="s">
        <v>94</v>
      </c>
      <c r="D47" s="26" t="s">
        <v>54</v>
      </c>
      <c r="E47" s="27">
        <v>7.6799999999999993E-2</v>
      </c>
      <c r="F47" s="28" t="s">
        <v>62</v>
      </c>
      <c r="G47" s="28" t="s">
        <v>63</v>
      </c>
      <c r="H47" s="29" t="s">
        <v>26</v>
      </c>
      <c r="I47" s="28" t="s">
        <v>95</v>
      </c>
      <c r="J47" s="28">
        <v>7</v>
      </c>
    </row>
    <row r="48" spans="1:10" ht="112.5" x14ac:dyDescent="0.2">
      <c r="A48" s="23">
        <v>23</v>
      </c>
      <c r="B48" s="24" t="s">
        <v>44</v>
      </c>
      <c r="C48" s="25" t="s">
        <v>66</v>
      </c>
      <c r="D48" s="26" t="s">
        <v>46</v>
      </c>
      <c r="E48" s="27">
        <v>7.8299999999999995E-2</v>
      </c>
      <c r="F48" s="28">
        <v>810.69</v>
      </c>
      <c r="G48" s="28"/>
      <c r="H48" s="29" t="s">
        <v>26</v>
      </c>
      <c r="I48" s="28">
        <v>460</v>
      </c>
      <c r="J48" s="28"/>
    </row>
    <row r="49" spans="1:10" ht="240" x14ac:dyDescent="0.2">
      <c r="A49" s="23">
        <v>24</v>
      </c>
      <c r="B49" s="24" t="s">
        <v>67</v>
      </c>
      <c r="C49" s="25" t="s">
        <v>96</v>
      </c>
      <c r="D49" s="26" t="s">
        <v>69</v>
      </c>
      <c r="E49" s="27">
        <v>2.4209000000000001E-2</v>
      </c>
      <c r="F49" s="28" t="s">
        <v>70</v>
      </c>
      <c r="G49" s="28" t="s">
        <v>71</v>
      </c>
      <c r="H49" s="29" t="s">
        <v>26</v>
      </c>
      <c r="I49" s="28" t="s">
        <v>97</v>
      </c>
      <c r="J49" s="28">
        <v>15</v>
      </c>
    </row>
    <row r="50" spans="1:10" ht="112.5" x14ac:dyDescent="0.2">
      <c r="A50" s="23">
        <v>25</v>
      </c>
      <c r="B50" s="24" t="s">
        <v>74</v>
      </c>
      <c r="C50" s="25" t="s">
        <v>75</v>
      </c>
      <c r="D50" s="26" t="s">
        <v>51</v>
      </c>
      <c r="E50" s="27">
        <v>2.4209000000000001E-2</v>
      </c>
      <c r="F50" s="28">
        <v>11030.5</v>
      </c>
      <c r="G50" s="28"/>
      <c r="H50" s="29" t="s">
        <v>26</v>
      </c>
      <c r="I50" s="28">
        <v>1951</v>
      </c>
      <c r="J50" s="28"/>
    </row>
    <row r="51" spans="1:10" ht="112.5" x14ac:dyDescent="0.2">
      <c r="A51" s="23">
        <v>26</v>
      </c>
      <c r="B51" s="24" t="s">
        <v>98</v>
      </c>
      <c r="C51" s="25" t="s">
        <v>99</v>
      </c>
      <c r="D51" s="26" t="s">
        <v>100</v>
      </c>
      <c r="E51" s="27">
        <v>0.4</v>
      </c>
      <c r="F51" s="28" t="s">
        <v>101</v>
      </c>
      <c r="G51" s="28"/>
      <c r="H51" s="29" t="s">
        <v>26</v>
      </c>
      <c r="I51" s="28" t="s">
        <v>102</v>
      </c>
      <c r="J51" s="28"/>
    </row>
    <row r="52" spans="1:10" ht="204" x14ac:dyDescent="0.2">
      <c r="A52" s="23">
        <v>27</v>
      </c>
      <c r="B52" s="24" t="s">
        <v>103</v>
      </c>
      <c r="C52" s="25" t="s">
        <v>104</v>
      </c>
      <c r="D52" s="26" t="s">
        <v>105</v>
      </c>
      <c r="E52" s="27">
        <v>0.82799999999999996</v>
      </c>
      <c r="F52" s="28" t="s">
        <v>106</v>
      </c>
      <c r="G52" s="28">
        <v>224.29</v>
      </c>
      <c r="H52" s="29" t="s">
        <v>26</v>
      </c>
      <c r="I52" s="28" t="s">
        <v>107</v>
      </c>
      <c r="J52" s="28">
        <v>1342</v>
      </c>
    </row>
    <row r="53" spans="1:10" ht="112.5" x14ac:dyDescent="0.2">
      <c r="A53" s="23">
        <v>28</v>
      </c>
      <c r="B53" s="24" t="s">
        <v>108</v>
      </c>
      <c r="C53" s="25" t="s">
        <v>109</v>
      </c>
      <c r="D53" s="26" t="s">
        <v>46</v>
      </c>
      <c r="E53" s="27">
        <v>6.8</v>
      </c>
      <c r="F53" s="28">
        <v>1.98</v>
      </c>
      <c r="G53" s="28"/>
      <c r="H53" s="29" t="s">
        <v>26</v>
      </c>
      <c r="I53" s="28">
        <v>95</v>
      </c>
      <c r="J53" s="28"/>
    </row>
    <row r="54" spans="1:10" ht="112.5" x14ac:dyDescent="0.2">
      <c r="A54" s="23">
        <v>29</v>
      </c>
      <c r="B54" s="24" t="s">
        <v>110</v>
      </c>
      <c r="C54" s="25" t="s">
        <v>111</v>
      </c>
      <c r="D54" s="26" t="s">
        <v>49</v>
      </c>
      <c r="E54" s="27">
        <v>372.6</v>
      </c>
      <c r="F54" s="28">
        <v>10.93</v>
      </c>
      <c r="G54" s="28"/>
      <c r="H54" s="29" t="s">
        <v>26</v>
      </c>
      <c r="I54" s="28">
        <v>29761</v>
      </c>
      <c r="J54" s="28"/>
    </row>
    <row r="55" spans="1:10" ht="112.5" x14ac:dyDescent="0.2">
      <c r="A55" s="30">
        <v>30</v>
      </c>
      <c r="B55" s="31" t="s">
        <v>112</v>
      </c>
      <c r="C55" s="32" t="s">
        <v>113</v>
      </c>
      <c r="D55" s="33" t="s">
        <v>114</v>
      </c>
      <c r="E55" s="34">
        <v>28.98</v>
      </c>
      <c r="F55" s="35">
        <v>106.8</v>
      </c>
      <c r="G55" s="35"/>
      <c r="H55" s="36" t="s">
        <v>26</v>
      </c>
      <c r="I55" s="35">
        <v>22615</v>
      </c>
      <c r="J55" s="35"/>
    </row>
    <row r="56" spans="1:10" ht="38.25" x14ac:dyDescent="0.2">
      <c r="A56" s="76" t="s">
        <v>115</v>
      </c>
      <c r="B56" s="77"/>
      <c r="C56" s="77"/>
      <c r="D56" s="77"/>
      <c r="E56" s="77"/>
      <c r="F56" s="77"/>
      <c r="G56" s="77"/>
      <c r="H56" s="77"/>
      <c r="I56" s="37" t="s">
        <v>116</v>
      </c>
      <c r="J56" s="37" t="s">
        <v>117</v>
      </c>
    </row>
    <row r="57" spans="1:10" ht="38.25" x14ac:dyDescent="0.2">
      <c r="A57" s="76" t="s">
        <v>118</v>
      </c>
      <c r="B57" s="77"/>
      <c r="C57" s="77"/>
      <c r="D57" s="77"/>
      <c r="E57" s="77"/>
      <c r="F57" s="77"/>
      <c r="G57" s="77"/>
      <c r="H57" s="77"/>
      <c r="I57" s="37" t="s">
        <v>119</v>
      </c>
      <c r="J57" s="37" t="s">
        <v>120</v>
      </c>
    </row>
    <row r="58" spans="1:10" x14ac:dyDescent="0.2">
      <c r="A58" s="76" t="s">
        <v>121</v>
      </c>
      <c r="B58" s="77"/>
      <c r="C58" s="77"/>
      <c r="D58" s="77"/>
      <c r="E58" s="77"/>
      <c r="F58" s="77"/>
      <c r="G58" s="77"/>
      <c r="H58" s="77"/>
      <c r="I58" s="37">
        <v>164678</v>
      </c>
      <c r="J58" s="37"/>
    </row>
    <row r="59" spans="1:10" x14ac:dyDescent="0.2">
      <c r="A59" s="76" t="s">
        <v>122</v>
      </c>
      <c r="B59" s="77"/>
      <c r="C59" s="77"/>
      <c r="D59" s="77"/>
      <c r="E59" s="77"/>
      <c r="F59" s="77"/>
      <c r="G59" s="77"/>
      <c r="H59" s="77"/>
      <c r="I59" s="37">
        <v>131105</v>
      </c>
      <c r="J59" s="37"/>
    </row>
    <row r="60" spans="1:10" x14ac:dyDescent="0.2">
      <c r="A60" s="78" t="s">
        <v>123</v>
      </c>
      <c r="B60" s="79"/>
      <c r="C60" s="79"/>
      <c r="D60" s="79"/>
      <c r="E60" s="79"/>
      <c r="F60" s="79"/>
      <c r="G60" s="79"/>
      <c r="H60" s="79"/>
      <c r="I60" s="38"/>
      <c r="J60" s="38"/>
    </row>
    <row r="61" spans="1:10" x14ac:dyDescent="0.2">
      <c r="A61" s="76" t="s">
        <v>124</v>
      </c>
      <c r="B61" s="77"/>
      <c r="C61" s="77"/>
      <c r="D61" s="77"/>
      <c r="E61" s="77"/>
      <c r="F61" s="77"/>
      <c r="G61" s="77"/>
      <c r="H61" s="77"/>
      <c r="I61" s="37">
        <v>42651</v>
      </c>
      <c r="J61" s="37"/>
    </row>
    <row r="62" spans="1:10" x14ac:dyDescent="0.2">
      <c r="A62" s="76" t="s">
        <v>125</v>
      </c>
      <c r="B62" s="77"/>
      <c r="C62" s="77"/>
      <c r="D62" s="77"/>
      <c r="E62" s="77"/>
      <c r="F62" s="77"/>
      <c r="G62" s="77"/>
      <c r="H62" s="77"/>
      <c r="I62" s="37">
        <v>6574</v>
      </c>
      <c r="J62" s="37"/>
    </row>
    <row r="63" spans="1:10" ht="27.95" customHeight="1" x14ac:dyDescent="0.2">
      <c r="A63" s="76" t="s">
        <v>126</v>
      </c>
      <c r="B63" s="77"/>
      <c r="C63" s="77"/>
      <c r="D63" s="77"/>
      <c r="E63" s="77"/>
      <c r="F63" s="77"/>
      <c r="G63" s="77"/>
      <c r="H63" s="77"/>
      <c r="I63" s="37">
        <v>763992</v>
      </c>
      <c r="J63" s="37"/>
    </row>
    <row r="64" spans="1:10" x14ac:dyDescent="0.2">
      <c r="A64" s="76" t="s">
        <v>127</v>
      </c>
      <c r="B64" s="77"/>
      <c r="C64" s="77"/>
      <c r="D64" s="77"/>
      <c r="E64" s="77"/>
      <c r="F64" s="77"/>
      <c r="G64" s="77"/>
      <c r="H64" s="77"/>
      <c r="I64" s="37">
        <v>32772</v>
      </c>
      <c r="J64" s="37"/>
    </row>
    <row r="65" spans="1:10" x14ac:dyDescent="0.2">
      <c r="A65" s="76" t="s">
        <v>128</v>
      </c>
      <c r="B65" s="77"/>
      <c r="C65" s="77"/>
      <c r="D65" s="77"/>
      <c r="E65" s="77"/>
      <c r="F65" s="77"/>
      <c r="G65" s="77"/>
      <c r="H65" s="77"/>
      <c r="I65" s="37">
        <v>159394</v>
      </c>
      <c r="J65" s="37"/>
    </row>
    <row r="66" spans="1:10" x14ac:dyDescent="0.2">
      <c r="A66" s="76" t="s">
        <v>129</v>
      </c>
      <c r="B66" s="77"/>
      <c r="C66" s="77"/>
      <c r="D66" s="77"/>
      <c r="E66" s="77"/>
      <c r="F66" s="77"/>
      <c r="G66" s="77"/>
      <c r="H66" s="77"/>
      <c r="I66" s="37">
        <v>10803</v>
      </c>
      <c r="J66" s="37"/>
    </row>
    <row r="67" spans="1:10" x14ac:dyDescent="0.2">
      <c r="A67" s="76" t="s">
        <v>130</v>
      </c>
      <c r="B67" s="77"/>
      <c r="C67" s="77"/>
      <c r="D67" s="77"/>
      <c r="E67" s="77"/>
      <c r="F67" s="77"/>
      <c r="G67" s="77"/>
      <c r="H67" s="77"/>
      <c r="I67" s="37">
        <v>42325</v>
      </c>
      <c r="J67" s="37"/>
    </row>
    <row r="68" spans="1:10" ht="27.95" customHeight="1" x14ac:dyDescent="0.2">
      <c r="A68" s="76" t="s">
        <v>131</v>
      </c>
      <c r="B68" s="77"/>
      <c r="C68" s="77"/>
      <c r="D68" s="77"/>
      <c r="E68" s="77"/>
      <c r="F68" s="77"/>
      <c r="G68" s="77"/>
      <c r="H68" s="77"/>
      <c r="I68" s="37">
        <v>1317</v>
      </c>
      <c r="J68" s="37"/>
    </row>
    <row r="69" spans="1:10" x14ac:dyDescent="0.2">
      <c r="A69" s="76" t="s">
        <v>132</v>
      </c>
      <c r="B69" s="77"/>
      <c r="C69" s="77"/>
      <c r="D69" s="77"/>
      <c r="E69" s="77"/>
      <c r="F69" s="77"/>
      <c r="G69" s="77"/>
      <c r="H69" s="77"/>
      <c r="I69" s="37">
        <v>1059828</v>
      </c>
      <c r="J69" s="37"/>
    </row>
    <row r="70" spans="1:10" x14ac:dyDescent="0.2">
      <c r="A70" s="76" t="s">
        <v>133</v>
      </c>
      <c r="B70" s="77"/>
      <c r="C70" s="77"/>
      <c r="D70" s="77"/>
      <c r="E70" s="77"/>
      <c r="F70" s="77"/>
      <c r="G70" s="77"/>
      <c r="H70" s="77"/>
      <c r="I70" s="37"/>
      <c r="J70" s="37"/>
    </row>
    <row r="71" spans="1:10" x14ac:dyDescent="0.2">
      <c r="A71" s="76" t="s">
        <v>134</v>
      </c>
      <c r="B71" s="77"/>
      <c r="C71" s="77"/>
      <c r="D71" s="77"/>
      <c r="E71" s="77"/>
      <c r="F71" s="77"/>
      <c r="G71" s="77"/>
      <c r="H71" s="77"/>
      <c r="I71" s="37">
        <v>528019</v>
      </c>
      <c r="J71" s="37"/>
    </row>
    <row r="72" spans="1:10" x14ac:dyDescent="0.2">
      <c r="A72" s="76" t="s">
        <v>135</v>
      </c>
      <c r="B72" s="77"/>
      <c r="C72" s="77"/>
      <c r="D72" s="77"/>
      <c r="E72" s="77"/>
      <c r="F72" s="77"/>
      <c r="G72" s="77"/>
      <c r="H72" s="77"/>
      <c r="I72" s="37">
        <v>13270</v>
      </c>
      <c r="J72" s="37"/>
    </row>
    <row r="73" spans="1:10" x14ac:dyDescent="0.2">
      <c r="A73" s="76" t="s">
        <v>136</v>
      </c>
      <c r="B73" s="77"/>
      <c r="C73" s="77"/>
      <c r="D73" s="77"/>
      <c r="E73" s="77"/>
      <c r="F73" s="77"/>
      <c r="G73" s="77"/>
      <c r="H73" s="77"/>
      <c r="I73" s="37">
        <v>224858</v>
      </c>
      <c r="J73" s="37"/>
    </row>
    <row r="74" spans="1:10" x14ac:dyDescent="0.2">
      <c r="A74" s="76" t="s">
        <v>137</v>
      </c>
      <c r="B74" s="77"/>
      <c r="C74" s="77"/>
      <c r="D74" s="77"/>
      <c r="E74" s="77"/>
      <c r="F74" s="77"/>
      <c r="G74" s="77"/>
      <c r="H74" s="77"/>
      <c r="I74" s="37">
        <v>164678</v>
      </c>
      <c r="J74" s="37"/>
    </row>
    <row r="75" spans="1:10" x14ac:dyDescent="0.2">
      <c r="A75" s="76" t="s">
        <v>138</v>
      </c>
      <c r="B75" s="77"/>
      <c r="C75" s="77"/>
      <c r="D75" s="77"/>
      <c r="E75" s="77"/>
      <c r="F75" s="77"/>
      <c r="G75" s="77"/>
      <c r="H75" s="77"/>
      <c r="I75" s="37">
        <v>131105</v>
      </c>
      <c r="J75" s="37"/>
    </row>
    <row r="76" spans="1:10" x14ac:dyDescent="0.2">
      <c r="A76" s="76" t="s">
        <v>139</v>
      </c>
      <c r="B76" s="77"/>
      <c r="C76" s="77"/>
      <c r="D76" s="77"/>
      <c r="E76" s="77"/>
      <c r="F76" s="77"/>
      <c r="G76" s="77"/>
      <c r="H76" s="77"/>
      <c r="I76" s="37">
        <v>31795</v>
      </c>
      <c r="J76" s="37"/>
    </row>
    <row r="77" spans="1:10" x14ac:dyDescent="0.2">
      <c r="A77" s="78" t="s">
        <v>140</v>
      </c>
      <c r="B77" s="79"/>
      <c r="C77" s="79"/>
      <c r="D77" s="79"/>
      <c r="E77" s="79"/>
      <c r="F77" s="79"/>
      <c r="G77" s="79"/>
      <c r="H77" s="79"/>
      <c r="I77" s="38">
        <v>1091623</v>
      </c>
      <c r="J77" s="38"/>
    </row>
    <row r="78" spans="1:10" x14ac:dyDescent="0.2">
      <c r="A78" s="73" t="s">
        <v>184</v>
      </c>
      <c r="B78" s="74"/>
      <c r="C78" s="74"/>
      <c r="D78" s="74"/>
      <c r="E78" s="74"/>
      <c r="F78" s="74"/>
      <c r="G78" s="74"/>
      <c r="H78" s="75"/>
      <c r="I78" s="38"/>
      <c r="J78" s="38"/>
    </row>
    <row r="79" spans="1:10" x14ac:dyDescent="0.2">
      <c r="A79" s="76" t="s">
        <v>141</v>
      </c>
      <c r="B79" s="77"/>
      <c r="C79" s="77"/>
      <c r="D79" s="77"/>
      <c r="E79" s="77"/>
      <c r="F79" s="77"/>
      <c r="G79" s="77"/>
      <c r="H79" s="77"/>
      <c r="I79" s="37">
        <v>105604</v>
      </c>
      <c r="J79" s="37"/>
    </row>
    <row r="80" spans="1:10" x14ac:dyDescent="0.2">
      <c r="A80" s="76" t="s">
        <v>142</v>
      </c>
      <c r="B80" s="77"/>
      <c r="C80" s="77"/>
      <c r="D80" s="77"/>
      <c r="E80" s="77"/>
      <c r="F80" s="77"/>
      <c r="G80" s="77"/>
      <c r="H80" s="77"/>
      <c r="I80" s="37">
        <v>2234</v>
      </c>
      <c r="J80" s="37"/>
    </row>
    <row r="81" spans="1:10" x14ac:dyDescent="0.2">
      <c r="A81" s="76" t="s">
        <v>143</v>
      </c>
      <c r="B81" s="77"/>
      <c r="C81" s="77"/>
      <c r="D81" s="77"/>
      <c r="E81" s="77"/>
      <c r="F81" s="77"/>
      <c r="G81" s="77"/>
      <c r="H81" s="77"/>
      <c r="I81" s="37">
        <v>5639</v>
      </c>
      <c r="J81" s="37"/>
    </row>
    <row r="82" spans="1:10" x14ac:dyDescent="0.2">
      <c r="A82" s="76" t="s">
        <v>144</v>
      </c>
      <c r="B82" s="77"/>
      <c r="C82" s="77"/>
      <c r="D82" s="77"/>
      <c r="E82" s="77"/>
      <c r="F82" s="77"/>
      <c r="G82" s="77"/>
      <c r="H82" s="77"/>
      <c r="I82" s="37">
        <v>3933</v>
      </c>
      <c r="J82" s="37"/>
    </row>
    <row r="83" spans="1:10" x14ac:dyDescent="0.2">
      <c r="A83" s="80" t="s">
        <v>179</v>
      </c>
      <c r="B83" s="81"/>
      <c r="C83" s="81"/>
      <c r="D83" s="81"/>
      <c r="E83" s="81"/>
      <c r="F83" s="81"/>
      <c r="G83" s="81"/>
      <c r="H83" s="82"/>
      <c r="I83" s="37">
        <v>26086</v>
      </c>
      <c r="J83" s="37"/>
    </row>
    <row r="84" spans="1:10" x14ac:dyDescent="0.2">
      <c r="A84" s="78" t="s">
        <v>145</v>
      </c>
      <c r="B84" s="79"/>
      <c r="C84" s="79"/>
      <c r="D84" s="79"/>
      <c r="E84" s="79"/>
      <c r="F84" s="79"/>
      <c r="G84" s="79"/>
      <c r="H84" s="79"/>
      <c r="I84" s="65">
        <f>1209033+I83</f>
        <v>1235119</v>
      </c>
      <c r="J84" s="38"/>
    </row>
    <row r="85" spans="1:10" x14ac:dyDescent="0.2">
      <c r="A85" s="70" t="s">
        <v>183</v>
      </c>
      <c r="B85" s="71"/>
      <c r="C85" s="71"/>
      <c r="D85" s="71"/>
      <c r="E85" s="71"/>
      <c r="F85" s="71"/>
      <c r="G85" s="71"/>
      <c r="H85" s="72"/>
      <c r="I85" s="69">
        <f>I84*0.899552999</f>
        <v>1111055.000571881</v>
      </c>
      <c r="J85" s="66"/>
    </row>
    <row r="86" spans="1:10" x14ac:dyDescent="0.2">
      <c r="A86" s="67"/>
      <c r="B86" s="67"/>
      <c r="C86" s="67"/>
      <c r="D86" s="67"/>
      <c r="E86" s="67"/>
      <c r="F86" s="67"/>
      <c r="G86" s="67"/>
      <c r="H86" s="67"/>
      <c r="I86" s="68"/>
      <c r="J86" s="68"/>
    </row>
    <row r="87" spans="1:10" x14ac:dyDescent="0.2">
      <c r="A87" s="67"/>
      <c r="B87" s="67"/>
      <c r="C87" s="67"/>
      <c r="D87" s="67"/>
      <c r="E87" s="67"/>
      <c r="F87" s="67"/>
      <c r="G87" s="67"/>
      <c r="H87" s="67"/>
      <c r="I87" s="68"/>
      <c r="J87" s="68"/>
    </row>
    <row r="88" spans="1:10" x14ac:dyDescent="0.2">
      <c r="E88" s="19" t="s">
        <v>19</v>
      </c>
    </row>
    <row r="90" spans="1:10" x14ac:dyDescent="0.2">
      <c r="E90" s="19" t="s">
        <v>20</v>
      </c>
      <c r="H90" t="s">
        <v>169</v>
      </c>
    </row>
  </sheetData>
  <mergeCells count="50">
    <mergeCell ref="C18:I18"/>
    <mergeCell ref="A11:J11"/>
    <mergeCell ref="A12:J12"/>
    <mergeCell ref="A13:J13"/>
    <mergeCell ref="D16:E16"/>
    <mergeCell ref="H4:J4"/>
    <mergeCell ref="A7:J7"/>
    <mergeCell ref="A8:J8"/>
    <mergeCell ref="A9:J9"/>
    <mergeCell ref="A10:J10"/>
    <mergeCell ref="B20:B22"/>
    <mergeCell ref="C20:C22"/>
    <mergeCell ref="D20:D22"/>
    <mergeCell ref="A24:J24"/>
    <mergeCell ref="A40:J40"/>
    <mergeCell ref="E20:E22"/>
    <mergeCell ref="F20:G20"/>
    <mergeCell ref="H20:H21"/>
    <mergeCell ref="I20:J20"/>
    <mergeCell ref="A20:A22"/>
    <mergeCell ref="A56:H56"/>
    <mergeCell ref="A57:H57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67:H67"/>
    <mergeCell ref="A68:H68"/>
    <mergeCell ref="A69:H69"/>
    <mergeCell ref="A70:H70"/>
    <mergeCell ref="A71:H71"/>
    <mergeCell ref="A72:H72"/>
    <mergeCell ref="A73:H73"/>
    <mergeCell ref="A80:H80"/>
    <mergeCell ref="A81:H81"/>
    <mergeCell ref="A85:H85"/>
    <mergeCell ref="A78:H78"/>
    <mergeCell ref="A82:H82"/>
    <mergeCell ref="A84:H84"/>
    <mergeCell ref="A74:H74"/>
    <mergeCell ref="A75:H75"/>
    <mergeCell ref="A76:H76"/>
    <mergeCell ref="A77:H77"/>
    <mergeCell ref="A79:H79"/>
    <mergeCell ref="A83:H83"/>
  </mergeCells>
  <phoneticPr fontId="3" type="noConversion"/>
  <pageMargins left="0.39370078740157483" right="0.39370078740157483" top="0.98425196850393704" bottom="0.98425196850393704" header="0.51181102362204722" footer="0.51181102362204722"/>
  <pageSetup paperSize="9" scale="93" fitToHeight="1000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view="pageBreakPreview" zoomScale="60" zoomScaleNormal="100" workbookViewId="0">
      <selection activeCell="G25" sqref="F25:G25"/>
    </sheetView>
  </sheetViews>
  <sheetFormatPr defaultRowHeight="12.75" x14ac:dyDescent="0.2"/>
  <cols>
    <col min="11" max="11" width="12.42578125" customWidth="1"/>
  </cols>
  <sheetData>
    <row r="1" spans="2:17" ht="15" x14ac:dyDescent="0.25">
      <c r="B1" s="100" t="s">
        <v>146</v>
      </c>
      <c r="C1" s="100"/>
      <c r="D1" s="100"/>
      <c r="E1" s="100"/>
      <c r="F1" s="100"/>
      <c r="G1" s="100"/>
      <c r="H1" s="100"/>
      <c r="I1" s="100"/>
      <c r="J1" s="100"/>
      <c r="K1" s="100"/>
      <c r="L1" s="39"/>
      <c r="M1" s="39"/>
      <c r="N1" s="39"/>
      <c r="O1" s="39"/>
      <c r="P1" s="39"/>
      <c r="Q1" s="39"/>
    </row>
    <row r="2" spans="2:17" ht="15" x14ac:dyDescent="0.25">
      <c r="B2" s="47"/>
      <c r="C2" s="47"/>
      <c r="D2" s="47"/>
      <c r="E2" s="47"/>
      <c r="F2" s="47"/>
      <c r="G2" s="47"/>
      <c r="H2" s="47"/>
      <c r="I2" s="47"/>
      <c r="J2" s="47"/>
      <c r="K2" s="47"/>
      <c r="L2" s="39"/>
      <c r="M2" s="39"/>
      <c r="N2" s="39"/>
      <c r="O2" s="39"/>
      <c r="P2" s="39"/>
      <c r="Q2" s="39"/>
    </row>
    <row r="3" spans="2:17" ht="15.75" x14ac:dyDescent="0.25">
      <c r="B3" s="101" t="s">
        <v>147</v>
      </c>
      <c r="C3" s="101"/>
      <c r="D3" s="101"/>
      <c r="E3" s="101"/>
      <c r="F3" s="101"/>
      <c r="G3" s="101"/>
      <c r="H3" s="101"/>
      <c r="I3" s="101"/>
      <c r="J3" s="101"/>
      <c r="K3" s="101"/>
      <c r="L3" s="41"/>
      <c r="M3" s="41"/>
      <c r="N3" s="41"/>
      <c r="O3" s="41"/>
      <c r="P3" s="41"/>
      <c r="Q3" s="41"/>
    </row>
    <row r="4" spans="2:17" ht="15" x14ac:dyDescent="0.25">
      <c r="B4" s="102" t="s">
        <v>148</v>
      </c>
      <c r="C4" s="102"/>
      <c r="D4" s="102"/>
      <c r="E4" s="102"/>
      <c r="F4" s="102"/>
      <c r="G4" s="102"/>
      <c r="H4" s="102"/>
      <c r="I4" s="102"/>
      <c r="J4" s="102"/>
      <c r="K4" s="102"/>
      <c r="L4" s="41"/>
      <c r="M4" s="41"/>
      <c r="N4" s="41"/>
      <c r="O4" s="41"/>
      <c r="P4" s="41"/>
      <c r="Q4" s="41"/>
    </row>
    <row r="5" spans="2:17" ht="15" x14ac:dyDescent="0.25">
      <c r="B5" s="41" t="s">
        <v>149</v>
      </c>
      <c r="C5" s="41"/>
      <c r="D5" s="41"/>
      <c r="E5" s="42" t="s">
        <v>150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2:17" ht="15" x14ac:dyDescent="0.25">
      <c r="B6" s="41" t="s">
        <v>151</v>
      </c>
      <c r="C6" s="41"/>
      <c r="D6" s="41"/>
      <c r="E6" s="43" t="s">
        <v>152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2:17" ht="15" x14ac:dyDescent="0.25">
      <c r="B7" s="41" t="s">
        <v>153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2:17" ht="15.75" thickBot="1" x14ac:dyDescent="0.3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spans="2:17" ht="15" x14ac:dyDescent="0.25">
      <c r="B9" s="103" t="s">
        <v>154</v>
      </c>
      <c r="C9" s="104"/>
      <c r="D9" s="104"/>
      <c r="E9" s="104"/>
      <c r="F9" s="104"/>
      <c r="G9" s="104"/>
      <c r="H9" s="104"/>
      <c r="I9" s="104"/>
      <c r="J9" s="104"/>
      <c r="K9" s="105"/>
      <c r="L9" s="41"/>
      <c r="M9" s="41"/>
      <c r="N9" s="41"/>
      <c r="O9" s="41"/>
      <c r="P9" s="41"/>
      <c r="Q9" s="41"/>
    </row>
    <row r="10" spans="2:17" ht="15" x14ac:dyDescent="0.25">
      <c r="B10" s="106" t="s">
        <v>155</v>
      </c>
      <c r="C10" s="107"/>
      <c r="D10" s="107"/>
      <c r="E10" s="107"/>
      <c r="F10" s="107"/>
      <c r="G10" s="107"/>
      <c r="H10" s="107"/>
      <c r="I10" s="107"/>
      <c r="J10" s="108"/>
      <c r="K10" s="48">
        <v>4</v>
      </c>
      <c r="L10" s="41"/>
      <c r="M10" s="41"/>
      <c r="N10" s="41"/>
      <c r="O10" s="41"/>
      <c r="P10" s="41"/>
      <c r="Q10" s="41"/>
    </row>
    <row r="11" spans="2:17" ht="15" x14ac:dyDescent="0.25">
      <c r="B11" s="109" t="s">
        <v>156</v>
      </c>
      <c r="C11" s="110"/>
      <c r="D11" s="110"/>
      <c r="E11" s="110"/>
      <c r="F11" s="110"/>
      <c r="G11" s="110"/>
      <c r="H11" s="110"/>
      <c r="I11" s="110"/>
      <c r="J11" s="111"/>
      <c r="K11" s="60">
        <v>25</v>
      </c>
      <c r="L11" s="41"/>
      <c r="M11" s="41"/>
      <c r="N11" s="41"/>
      <c r="O11" s="41"/>
      <c r="P11" s="41"/>
      <c r="Q11" s="41"/>
    </row>
    <row r="12" spans="2:17" ht="15" x14ac:dyDescent="0.25">
      <c r="B12" s="112" t="s">
        <v>157</v>
      </c>
      <c r="C12" s="113"/>
      <c r="D12" s="113"/>
      <c r="E12" s="113"/>
      <c r="F12" s="113"/>
      <c r="G12" s="113"/>
      <c r="H12" s="113"/>
      <c r="I12" s="113"/>
      <c r="J12" s="114"/>
      <c r="K12" s="49">
        <v>100</v>
      </c>
      <c r="L12" s="41">
        <v>809.63</v>
      </c>
      <c r="M12" s="41"/>
      <c r="N12" s="41"/>
      <c r="O12" s="41"/>
      <c r="P12" s="41"/>
      <c r="Q12" s="41"/>
    </row>
    <row r="13" spans="2:17" ht="15" x14ac:dyDescent="0.25">
      <c r="B13" s="112" t="s">
        <v>158</v>
      </c>
      <c r="C13" s="113"/>
      <c r="D13" s="113"/>
      <c r="E13" s="113"/>
      <c r="F13" s="113"/>
      <c r="G13" s="113"/>
      <c r="H13" s="113"/>
      <c r="I13" s="113"/>
      <c r="J13" s="114"/>
      <c r="K13" s="49">
        <v>550</v>
      </c>
      <c r="L13" s="41"/>
      <c r="M13" s="41"/>
      <c r="N13" s="41"/>
      <c r="O13" s="41"/>
      <c r="P13" s="41"/>
      <c r="Q13" s="41"/>
    </row>
    <row r="14" spans="2:17" ht="15" x14ac:dyDescent="0.25">
      <c r="B14" s="115" t="s">
        <v>159</v>
      </c>
      <c r="C14" s="116"/>
      <c r="D14" s="116"/>
      <c r="E14" s="116"/>
      <c r="F14" s="116"/>
      <c r="G14" s="116"/>
      <c r="H14" s="116"/>
      <c r="I14" s="116"/>
      <c r="J14" s="117"/>
      <c r="K14" s="49">
        <v>10000</v>
      </c>
      <c r="L14" s="41"/>
      <c r="M14" s="41"/>
      <c r="N14" s="41"/>
      <c r="O14" s="41"/>
      <c r="P14" s="45"/>
      <c r="Q14" s="46"/>
    </row>
    <row r="15" spans="2:17" ht="15" x14ac:dyDescent="0.25">
      <c r="B15" s="115" t="s">
        <v>160</v>
      </c>
      <c r="C15" s="116"/>
      <c r="D15" s="116"/>
      <c r="E15" s="116"/>
      <c r="F15" s="116"/>
      <c r="G15" s="116"/>
      <c r="H15" s="116"/>
      <c r="I15" s="116"/>
      <c r="J15" s="117"/>
      <c r="K15" s="49">
        <v>13750</v>
      </c>
      <c r="L15" s="41"/>
      <c r="M15" s="41"/>
      <c r="N15" s="41"/>
      <c r="O15" s="41"/>
      <c r="P15" s="41"/>
      <c r="Q15" s="41"/>
    </row>
    <row r="16" spans="2:17" ht="15" x14ac:dyDescent="0.25">
      <c r="B16" s="118" t="s">
        <v>161</v>
      </c>
      <c r="C16" s="119"/>
      <c r="D16" s="119"/>
      <c r="E16" s="119"/>
      <c r="F16" s="119"/>
      <c r="G16" s="119"/>
      <c r="H16" s="119"/>
      <c r="I16" s="119"/>
      <c r="J16" s="120"/>
      <c r="K16" s="50">
        <v>23750</v>
      </c>
      <c r="L16" s="41"/>
      <c r="M16" s="41"/>
      <c r="N16" s="41"/>
      <c r="O16" s="41"/>
      <c r="P16" s="41"/>
      <c r="Q16" s="41"/>
    </row>
    <row r="17" spans="1:12" ht="15" x14ac:dyDescent="0.25">
      <c r="A17" s="41"/>
      <c r="B17" s="51"/>
      <c r="C17" s="52"/>
      <c r="D17" s="52"/>
      <c r="E17" s="52"/>
      <c r="F17" s="52"/>
      <c r="G17" s="52"/>
      <c r="H17" s="52"/>
      <c r="I17" s="52"/>
      <c r="J17" s="52"/>
      <c r="K17" s="50"/>
      <c r="L17" s="41"/>
    </row>
    <row r="18" spans="1:12" ht="15" x14ac:dyDescent="0.25">
      <c r="A18" s="41"/>
      <c r="B18" s="97" t="s">
        <v>162</v>
      </c>
      <c r="C18" s="98"/>
      <c r="D18" s="98"/>
      <c r="E18" s="98"/>
      <c r="F18" s="98"/>
      <c r="G18" s="98"/>
      <c r="H18" s="98"/>
      <c r="I18" s="98"/>
      <c r="J18" s="98"/>
      <c r="K18" s="99"/>
      <c r="L18" s="41"/>
    </row>
    <row r="19" spans="1:12" ht="15" x14ac:dyDescent="0.25">
      <c r="A19" s="41"/>
      <c r="B19" s="112" t="s">
        <v>163</v>
      </c>
      <c r="C19" s="113"/>
      <c r="D19" s="113"/>
      <c r="E19" s="113"/>
      <c r="F19" s="113"/>
      <c r="G19" s="113"/>
      <c r="H19" s="113"/>
      <c r="I19" s="113"/>
      <c r="J19" s="114"/>
      <c r="K19" s="59">
        <v>292</v>
      </c>
      <c r="L19" s="46"/>
    </row>
    <row r="20" spans="1:12" ht="15" x14ac:dyDescent="0.25">
      <c r="A20" s="41"/>
      <c r="B20" s="118" t="s">
        <v>164</v>
      </c>
      <c r="C20" s="119"/>
      <c r="D20" s="119"/>
      <c r="E20" s="119"/>
      <c r="F20" s="119"/>
      <c r="G20" s="119"/>
      <c r="H20" s="119"/>
      <c r="I20" s="119"/>
      <c r="J20" s="120"/>
      <c r="K20" s="50">
        <v>2336</v>
      </c>
      <c r="L20" s="41"/>
    </row>
    <row r="21" spans="1:12" ht="15.75" thickBot="1" x14ac:dyDescent="0.3">
      <c r="A21" s="41"/>
      <c r="B21" s="53"/>
      <c r="C21" s="54"/>
      <c r="D21" s="54"/>
      <c r="E21" s="54"/>
      <c r="F21" s="54"/>
      <c r="G21" s="54"/>
      <c r="H21" s="54"/>
      <c r="I21" s="54"/>
      <c r="J21" s="55"/>
      <c r="K21" s="56"/>
      <c r="L21" s="41"/>
    </row>
    <row r="22" spans="1:12" ht="15" x14ac:dyDescent="0.25">
      <c r="A22" s="41"/>
      <c r="B22" s="121" t="s">
        <v>165</v>
      </c>
      <c r="C22" s="122"/>
      <c r="D22" s="122"/>
      <c r="E22" s="122"/>
      <c r="F22" s="122"/>
      <c r="G22" s="122"/>
      <c r="H22" s="122"/>
      <c r="I22" s="122"/>
      <c r="J22" s="123"/>
      <c r="K22" s="57">
        <v>26086</v>
      </c>
      <c r="L22" s="41"/>
    </row>
    <row r="23" spans="1:12" ht="15" x14ac:dyDescent="0.25">
      <c r="A23" s="41"/>
      <c r="B23" s="124" t="s">
        <v>166</v>
      </c>
      <c r="C23" s="125"/>
      <c r="D23" s="125"/>
      <c r="E23" s="125"/>
      <c r="F23" s="125"/>
      <c r="G23" s="125"/>
      <c r="H23" s="125"/>
      <c r="I23" s="125"/>
      <c r="J23" s="126"/>
      <c r="K23" s="49"/>
      <c r="L23" s="41"/>
    </row>
    <row r="24" spans="1:12" ht="15.75" thickBot="1" x14ac:dyDescent="0.3">
      <c r="A24" s="41"/>
      <c r="B24" s="127" t="s">
        <v>167</v>
      </c>
      <c r="C24" s="128"/>
      <c r="D24" s="128"/>
      <c r="E24" s="128"/>
      <c r="F24" s="128"/>
      <c r="G24" s="128"/>
      <c r="H24" s="128"/>
      <c r="I24" s="128"/>
      <c r="J24" s="129"/>
      <c r="K24" s="58"/>
      <c r="L24" s="41"/>
    </row>
    <row r="25" spans="1:12" ht="15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1"/>
    </row>
    <row r="26" spans="1:12" ht="15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39"/>
    </row>
    <row r="27" spans="1:12" ht="15" x14ac:dyDescent="0.25">
      <c r="A27" s="39"/>
      <c r="B27" s="61" t="s">
        <v>168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ht="15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</row>
    <row r="29" spans="1:12" ht="15" x14ac:dyDescent="0.25">
      <c r="A29" s="39"/>
      <c r="B29" s="39" t="s">
        <v>170</v>
      </c>
      <c r="C29" s="39"/>
      <c r="D29" s="39"/>
      <c r="E29" s="39"/>
      <c r="F29" s="39"/>
      <c r="G29" s="39"/>
      <c r="H29" s="39"/>
      <c r="I29" s="39"/>
      <c r="J29" s="39" t="s">
        <v>169</v>
      </c>
      <c r="K29" s="39"/>
      <c r="L29" s="39"/>
    </row>
  </sheetData>
  <mergeCells count="17">
    <mergeCell ref="B19:J19"/>
    <mergeCell ref="B20:J20"/>
    <mergeCell ref="B22:J22"/>
    <mergeCell ref="B23:J23"/>
    <mergeCell ref="B24:J24"/>
    <mergeCell ref="B18:K18"/>
    <mergeCell ref="B1:K1"/>
    <mergeCell ref="B3:K3"/>
    <mergeCell ref="B4:K4"/>
    <mergeCell ref="B9:K9"/>
    <mergeCell ref="B10:J10"/>
    <mergeCell ref="B11:J11"/>
    <mergeCell ref="B12:J12"/>
    <mergeCell ref="B13:J13"/>
    <mergeCell ref="B14:J14"/>
    <mergeCell ref="B15:J15"/>
    <mergeCell ref="B16:J16"/>
  </mergeCells>
  <pageMargins left="0.7" right="0.7" top="0.75" bottom="0.75" header="0.3" footer="0.3"/>
  <pageSetup paperSize="9" scale="86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Мои данные</vt:lpstr>
      <vt:lpstr>ком. и пер</vt:lpstr>
      <vt:lpstr>'ком. и пер'!Область_печати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Артем Е. Мишенин</cp:lastModifiedBy>
  <cp:lastPrinted>2009-03-20T11:35:02Z</cp:lastPrinted>
  <dcterms:created xsi:type="dcterms:W3CDTF">2003-01-28T12:33:10Z</dcterms:created>
  <dcterms:modified xsi:type="dcterms:W3CDTF">2021-05-31T01:48:32Z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