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1065" windowWidth="27075" windowHeight="10530"/>
  </bookViews>
  <sheets>
    <sheet name="1-2021 готово" sheetId="1" r:id="rId1"/>
  </sheets>
  <definedNames>
    <definedName name="_xlnm.Print_Titles" localSheetId="0">'1-2021 готово'!$15:$19</definedName>
    <definedName name="_xlnm.Print_Area" localSheetId="0">'1-2021 готово'!$A$1:$BE$98</definedName>
  </definedNames>
  <calcPr calcId="145621"/>
</workbook>
</file>

<file path=xl/calcChain.xml><?xml version="1.0" encoding="utf-8"?>
<calcChain xmlns="http://schemas.openxmlformats.org/spreadsheetml/2006/main">
  <c r="AT85" i="1" l="1"/>
  <c r="BB90" i="1"/>
  <c r="BC90" i="1"/>
  <c r="BB94" i="1"/>
  <c r="BB93" i="1"/>
  <c r="BB92" i="1"/>
  <c r="BB95" i="1"/>
  <c r="BB96" i="1"/>
  <c r="BB97" i="1"/>
  <c r="AU98" i="1"/>
  <c r="AT98" i="1"/>
  <c r="E20" i="1" l="1"/>
  <c r="F20" i="1"/>
  <c r="G20" i="1"/>
  <c r="H20" i="1"/>
  <c r="I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D20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V22" i="1"/>
  <c r="AW22" i="1"/>
  <c r="AX22" i="1"/>
  <c r="AY22" i="1"/>
  <c r="AZ22" i="1"/>
  <c r="BA22" i="1"/>
  <c r="BB22" i="1"/>
  <c r="BC22" i="1"/>
  <c r="BD22" i="1"/>
  <c r="BE22" i="1"/>
  <c r="D22" i="1"/>
  <c r="E24" i="1"/>
  <c r="F24" i="1"/>
  <c r="G24" i="1"/>
  <c r="H24" i="1"/>
  <c r="I24" i="1"/>
  <c r="J24" i="1"/>
  <c r="J20" i="1" s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V24" i="1"/>
  <c r="AW24" i="1"/>
  <c r="AX24" i="1"/>
  <c r="AY24" i="1"/>
  <c r="AZ24" i="1"/>
  <c r="BA24" i="1"/>
  <c r="BB24" i="1"/>
  <c r="BC24" i="1"/>
  <c r="BD24" i="1"/>
  <c r="BE24" i="1"/>
  <c r="D24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V26" i="1"/>
  <c r="AW26" i="1"/>
  <c r="AX26" i="1"/>
  <c r="AY26" i="1"/>
  <c r="AZ26" i="1"/>
  <c r="BA26" i="1"/>
  <c r="BD26" i="1"/>
  <c r="BE26" i="1"/>
  <c r="D26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D27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V31" i="1"/>
  <c r="AW31" i="1"/>
  <c r="AX31" i="1"/>
  <c r="AY31" i="1"/>
  <c r="AZ31" i="1"/>
  <c r="BA31" i="1"/>
  <c r="BB31" i="1"/>
  <c r="BC31" i="1"/>
  <c r="BD31" i="1"/>
  <c r="BE31" i="1"/>
  <c r="D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V32" i="1"/>
  <c r="AW32" i="1"/>
  <c r="AX32" i="1"/>
  <c r="AY32" i="1"/>
  <c r="AZ32" i="1"/>
  <c r="BA32" i="1"/>
  <c r="BB32" i="1"/>
  <c r="BC32" i="1"/>
  <c r="BD32" i="1"/>
  <c r="BE32" i="1"/>
  <c r="D32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D33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D36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D45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D46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AR84" i="1"/>
  <c r="AS84" i="1"/>
  <c r="AT84" i="1"/>
  <c r="AT24" i="1" s="1"/>
  <c r="AU84" i="1"/>
  <c r="AU24" i="1" s="1"/>
  <c r="AV84" i="1"/>
  <c r="AW84" i="1"/>
  <c r="AX84" i="1"/>
  <c r="AY84" i="1"/>
  <c r="AZ84" i="1"/>
  <c r="BA84" i="1"/>
  <c r="BB84" i="1"/>
  <c r="BC84" i="1"/>
  <c r="BD84" i="1"/>
  <c r="BE84" i="1"/>
  <c r="D84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26" i="1"/>
  <c r="BB20" i="1" s="1"/>
  <c r="BC26" i="1"/>
  <c r="BC20" i="1" s="1"/>
  <c r="BD90" i="1"/>
  <c r="BE90" i="1"/>
  <c r="D90" i="1"/>
  <c r="AU32" i="1" l="1"/>
  <c r="AU31" i="1"/>
  <c r="AU22" i="1" s="1"/>
  <c r="AT27" i="1"/>
  <c r="BC27" i="1"/>
  <c r="BB27" i="1"/>
  <c r="AU26" i="1"/>
  <c r="AT26" i="1"/>
  <c r="AT20" i="1" s="1"/>
  <c r="AU71" i="1"/>
  <c r="BE74" i="1"/>
  <c r="BD74" i="1"/>
  <c r="BA74" i="1"/>
  <c r="BB74" i="1"/>
  <c r="AZ74" i="1"/>
  <c r="AT74" i="1"/>
  <c r="AY74" i="1"/>
  <c r="AX74" i="1"/>
  <c r="AW74" i="1"/>
  <c r="AV74" i="1"/>
  <c r="AU20" i="1" l="1"/>
  <c r="AU27" i="1"/>
  <c r="AT37" i="1"/>
  <c r="AL74" i="1" l="1"/>
  <c r="AM74" i="1"/>
  <c r="AN74" i="1"/>
  <c r="AO74" i="1"/>
  <c r="AP74" i="1"/>
  <c r="AQ74" i="1"/>
  <c r="AR74" i="1"/>
  <c r="AS74" i="1"/>
  <c r="AK74" i="1"/>
  <c r="AJ74" i="1"/>
  <c r="AH74" i="1"/>
  <c r="AI74" i="1"/>
  <c r="AG74" i="1"/>
  <c r="AF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D74" i="1"/>
  <c r="AU74" i="1"/>
  <c r="AU70" i="1" s="1"/>
  <c r="BC74" i="1"/>
  <c r="AT47" i="1" l="1"/>
  <c r="BE87" i="1" l="1"/>
  <c r="BE25" i="1" s="1"/>
  <c r="BD87" i="1"/>
  <c r="BD25" i="1" s="1"/>
  <c r="BC87" i="1"/>
  <c r="BB87" i="1"/>
  <c r="BA87" i="1"/>
  <c r="BA25" i="1" s="1"/>
  <c r="AZ87" i="1"/>
  <c r="AZ25" i="1" s="1"/>
  <c r="AY87" i="1"/>
  <c r="AX87" i="1"/>
  <c r="AW87" i="1"/>
  <c r="AW25" i="1" s="1"/>
  <c r="AV87" i="1"/>
  <c r="AV25" i="1" s="1"/>
  <c r="AU87" i="1"/>
  <c r="AT87" i="1"/>
  <c r="AS87" i="1"/>
  <c r="AS25" i="1" s="1"/>
  <c r="AR87" i="1"/>
  <c r="AR25" i="1" s="1"/>
  <c r="AQ87" i="1"/>
  <c r="AP87" i="1"/>
  <c r="AO87" i="1"/>
  <c r="AO25" i="1" s="1"/>
  <c r="AN87" i="1"/>
  <c r="AN25" i="1" s="1"/>
  <c r="AM87" i="1"/>
  <c r="AL87" i="1"/>
  <c r="AK87" i="1"/>
  <c r="AJ87" i="1"/>
  <c r="AJ25" i="1" s="1"/>
  <c r="AI87" i="1"/>
  <c r="AH87" i="1"/>
  <c r="AG87" i="1"/>
  <c r="AG25" i="1" s="1"/>
  <c r="AF87" i="1"/>
  <c r="AF25" i="1" s="1"/>
  <c r="AE87" i="1"/>
  <c r="AD87" i="1"/>
  <c r="AC87" i="1"/>
  <c r="AC25" i="1" s="1"/>
  <c r="AB87" i="1"/>
  <c r="AB25" i="1" s="1"/>
  <c r="AA87" i="1"/>
  <c r="Z87" i="1"/>
  <c r="Y87" i="1"/>
  <c r="Y25" i="1" s="1"/>
  <c r="X87" i="1"/>
  <c r="X25" i="1" s="1"/>
  <c r="W87" i="1"/>
  <c r="V87" i="1"/>
  <c r="U87" i="1"/>
  <c r="U25" i="1" s="1"/>
  <c r="T87" i="1"/>
  <c r="T25" i="1" s="1"/>
  <c r="S87" i="1"/>
  <c r="R87" i="1"/>
  <c r="Q87" i="1"/>
  <c r="Q25" i="1" s="1"/>
  <c r="P87" i="1"/>
  <c r="P25" i="1" s="1"/>
  <c r="O87" i="1"/>
  <c r="N87" i="1"/>
  <c r="M87" i="1"/>
  <c r="M25" i="1" s="1"/>
  <c r="L87" i="1"/>
  <c r="L25" i="1" s="1"/>
  <c r="K87" i="1"/>
  <c r="J87" i="1"/>
  <c r="I87" i="1"/>
  <c r="I25" i="1" s="1"/>
  <c r="H87" i="1"/>
  <c r="H25" i="1" s="1"/>
  <c r="G87" i="1"/>
  <c r="F87" i="1"/>
  <c r="E87" i="1"/>
  <c r="E25" i="1" s="1"/>
  <c r="D87" i="1"/>
  <c r="D25" i="1" s="1"/>
  <c r="BE23" i="1"/>
  <c r="BD23" i="1"/>
  <c r="BA23" i="1"/>
  <c r="AZ23" i="1"/>
  <c r="AV23" i="1"/>
  <c r="AS23" i="1"/>
  <c r="AR23" i="1"/>
  <c r="AO23" i="1"/>
  <c r="AN23" i="1"/>
  <c r="AK23" i="1"/>
  <c r="AJ23" i="1"/>
  <c r="AF23" i="1"/>
  <c r="AC23" i="1"/>
  <c r="AB23" i="1"/>
  <c r="Y23" i="1"/>
  <c r="X23" i="1"/>
  <c r="U23" i="1"/>
  <c r="T23" i="1"/>
  <c r="P23" i="1"/>
  <c r="M23" i="1"/>
  <c r="L23" i="1"/>
  <c r="I23" i="1"/>
  <c r="H23" i="1"/>
  <c r="E23" i="1"/>
  <c r="D23" i="1"/>
  <c r="BE71" i="1"/>
  <c r="BE70" i="1" s="1"/>
  <c r="BD71" i="1"/>
  <c r="BD70" i="1" s="1"/>
  <c r="BC71" i="1"/>
  <c r="BC70" i="1" s="1"/>
  <c r="BB71" i="1"/>
  <c r="BB70" i="1" s="1"/>
  <c r="BA71" i="1"/>
  <c r="BA70" i="1" s="1"/>
  <c r="AZ71" i="1"/>
  <c r="AZ70" i="1" s="1"/>
  <c r="AY71" i="1"/>
  <c r="AY70" i="1" s="1"/>
  <c r="AX71" i="1"/>
  <c r="AX70" i="1" s="1"/>
  <c r="AW71" i="1"/>
  <c r="AW70" i="1" s="1"/>
  <c r="AV71" i="1"/>
  <c r="AV70" i="1" s="1"/>
  <c r="AT71" i="1"/>
  <c r="AS71" i="1"/>
  <c r="AR71" i="1"/>
  <c r="AR70" i="1" s="1"/>
  <c r="AQ71" i="1"/>
  <c r="AQ70" i="1" s="1"/>
  <c r="AP71" i="1"/>
  <c r="AP70" i="1" s="1"/>
  <c r="AO71" i="1"/>
  <c r="AN71" i="1"/>
  <c r="AN70" i="1" s="1"/>
  <c r="AM71" i="1"/>
  <c r="AM70" i="1" s="1"/>
  <c r="AL71" i="1"/>
  <c r="AK71" i="1"/>
  <c r="AJ71" i="1"/>
  <c r="AJ70" i="1" s="1"/>
  <c r="AI71" i="1"/>
  <c r="AI70" i="1" s="1"/>
  <c r="AH71" i="1"/>
  <c r="AH70" i="1" s="1"/>
  <c r="AG71" i="1"/>
  <c r="AF71" i="1"/>
  <c r="AE71" i="1"/>
  <c r="AE70" i="1" s="1"/>
  <c r="AD71" i="1"/>
  <c r="AC71" i="1"/>
  <c r="AB71" i="1"/>
  <c r="AB70" i="1" s="1"/>
  <c r="AA71" i="1"/>
  <c r="AA70" i="1" s="1"/>
  <c r="Z71" i="1"/>
  <c r="Z70" i="1" s="1"/>
  <c r="Y71" i="1"/>
  <c r="X71" i="1"/>
  <c r="X70" i="1" s="1"/>
  <c r="W71" i="1"/>
  <c r="W70" i="1" s="1"/>
  <c r="V71" i="1"/>
  <c r="U71" i="1"/>
  <c r="T71" i="1"/>
  <c r="T70" i="1" s="1"/>
  <c r="S71" i="1"/>
  <c r="S70" i="1" s="1"/>
  <c r="R71" i="1"/>
  <c r="R70" i="1" s="1"/>
  <c r="Q71" i="1"/>
  <c r="P71" i="1"/>
  <c r="P70" i="1" s="1"/>
  <c r="O71" i="1"/>
  <c r="O70" i="1" s="1"/>
  <c r="N71" i="1"/>
  <c r="M71" i="1"/>
  <c r="L71" i="1"/>
  <c r="L70" i="1" s="1"/>
  <c r="K71" i="1"/>
  <c r="K70" i="1" s="1"/>
  <c r="J71" i="1"/>
  <c r="J70" i="1" s="1"/>
  <c r="I71" i="1"/>
  <c r="H71" i="1"/>
  <c r="H70" i="1" s="1"/>
  <c r="G71" i="1"/>
  <c r="G70" i="1" s="1"/>
  <c r="F71" i="1"/>
  <c r="E71" i="1"/>
  <c r="D71" i="1"/>
  <c r="D70" i="1" s="1"/>
  <c r="AT70" i="1"/>
  <c r="AL70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BE42" i="1"/>
  <c r="BD42" i="1"/>
  <c r="BC42" i="1"/>
  <c r="BC38" i="1" s="1"/>
  <c r="BB42" i="1"/>
  <c r="BA42" i="1"/>
  <c r="AZ42" i="1"/>
  <c r="AY42" i="1"/>
  <c r="AX42" i="1"/>
  <c r="AW42" i="1"/>
  <c r="AV42" i="1"/>
  <c r="AU42" i="1"/>
  <c r="AU38" i="1" s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W38" i="1" s="1"/>
  <c r="V42" i="1"/>
  <c r="U42" i="1"/>
  <c r="T42" i="1"/>
  <c r="S42" i="1"/>
  <c r="R42" i="1"/>
  <c r="Q42" i="1"/>
  <c r="P42" i="1"/>
  <c r="O42" i="1"/>
  <c r="O38" i="1" s="1"/>
  <c r="N42" i="1"/>
  <c r="M42" i="1"/>
  <c r="L42" i="1"/>
  <c r="K42" i="1"/>
  <c r="J42" i="1"/>
  <c r="I42" i="1"/>
  <c r="H42" i="1"/>
  <c r="G42" i="1"/>
  <c r="F42" i="1"/>
  <c r="E42" i="1"/>
  <c r="D42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M38" i="1" s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Z38" i="1" s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F38" i="1" s="1"/>
  <c r="E39" i="1"/>
  <c r="D39" i="1"/>
  <c r="BB38" i="1"/>
  <c r="AX38" i="1"/>
  <c r="AT38" i="1"/>
  <c r="AL38" i="1"/>
  <c r="AH38" i="1"/>
  <c r="AD38" i="1"/>
  <c r="R38" i="1"/>
  <c r="N38" i="1"/>
  <c r="G3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C25" i="1"/>
  <c r="BB25" i="1"/>
  <c r="AY25" i="1"/>
  <c r="AX25" i="1"/>
  <c r="AU25" i="1"/>
  <c r="AT25" i="1"/>
  <c r="AQ25" i="1"/>
  <c r="AP25" i="1"/>
  <c r="AM25" i="1"/>
  <c r="AL25" i="1"/>
  <c r="AK25" i="1"/>
  <c r="AI25" i="1"/>
  <c r="AH25" i="1"/>
  <c r="AE25" i="1"/>
  <c r="AD25" i="1"/>
  <c r="AA25" i="1"/>
  <c r="Z25" i="1"/>
  <c r="W25" i="1"/>
  <c r="V25" i="1"/>
  <c r="S25" i="1"/>
  <c r="R25" i="1"/>
  <c r="O25" i="1"/>
  <c r="N25" i="1"/>
  <c r="K25" i="1"/>
  <c r="J25" i="1"/>
  <c r="G25" i="1"/>
  <c r="F25" i="1"/>
  <c r="BC23" i="1"/>
  <c r="BB23" i="1"/>
  <c r="AY23" i="1"/>
  <c r="AX23" i="1"/>
  <c r="AW23" i="1"/>
  <c r="AU23" i="1"/>
  <c r="AT23" i="1"/>
  <c r="AQ23" i="1"/>
  <c r="AP23" i="1"/>
  <c r="AM23" i="1"/>
  <c r="AL23" i="1"/>
  <c r="AI23" i="1"/>
  <c r="AH23" i="1"/>
  <c r="AG23" i="1"/>
  <c r="AE23" i="1"/>
  <c r="AD23" i="1"/>
  <c r="AA23" i="1"/>
  <c r="Z23" i="1"/>
  <c r="W23" i="1"/>
  <c r="V23" i="1"/>
  <c r="S23" i="1"/>
  <c r="R23" i="1"/>
  <c r="Q23" i="1"/>
  <c r="O23" i="1"/>
  <c r="N23" i="1"/>
  <c r="K23" i="1"/>
  <c r="J23" i="1"/>
  <c r="G23" i="1"/>
  <c r="F23" i="1"/>
  <c r="D38" i="1" l="1"/>
  <c r="H38" i="1"/>
  <c r="L38" i="1"/>
  <c r="P38" i="1"/>
  <c r="T38" i="1"/>
  <c r="X38" i="1"/>
  <c r="AB38" i="1"/>
  <c r="AF38" i="1"/>
  <c r="AJ38" i="1"/>
  <c r="AN38" i="1"/>
  <c r="AR38" i="1"/>
  <c r="AV38" i="1"/>
  <c r="AZ38" i="1"/>
  <c r="BD38" i="1"/>
  <c r="J38" i="1"/>
  <c r="V38" i="1"/>
  <c r="AP38" i="1"/>
  <c r="AE38" i="1"/>
  <c r="K38" i="1"/>
  <c r="S38" i="1"/>
  <c r="AA38" i="1"/>
  <c r="AI38" i="1"/>
  <c r="AQ38" i="1"/>
  <c r="AY38" i="1"/>
  <c r="E38" i="1"/>
  <c r="I38" i="1"/>
  <c r="M38" i="1"/>
  <c r="Q38" i="1"/>
  <c r="U38" i="1"/>
  <c r="Y38" i="1"/>
  <c r="AC38" i="1"/>
  <c r="AG38" i="1"/>
  <c r="AK38" i="1"/>
  <c r="AO38" i="1"/>
  <c r="AS38" i="1"/>
  <c r="AW38" i="1"/>
  <c r="BA38" i="1"/>
  <c r="BE38" i="1"/>
  <c r="F70" i="1"/>
  <c r="N70" i="1"/>
  <c r="V70" i="1"/>
  <c r="AD70" i="1"/>
  <c r="AF70" i="1"/>
  <c r="E70" i="1"/>
  <c r="I70" i="1"/>
  <c r="M70" i="1"/>
  <c r="Q70" i="1"/>
  <c r="U70" i="1"/>
  <c r="Y70" i="1"/>
  <c r="AC70" i="1"/>
  <c r="AG70" i="1"/>
  <c r="AK70" i="1"/>
  <c r="AO70" i="1"/>
  <c r="AS70" i="1"/>
</calcChain>
</file>

<file path=xl/sharedStrings.xml><?xml version="1.0" encoding="utf-8"?>
<sst xmlns="http://schemas.openxmlformats.org/spreadsheetml/2006/main" count="325" uniqueCount="223">
  <si>
    <t>Приложение  № 1</t>
  </si>
  <si>
    <t>к приказу Минэнерго России</t>
  </si>
  <si>
    <t>от 05.05.2016 г. №380</t>
  </si>
  <si>
    <t>Форма 1. Перечени инвестиционных проектов</t>
  </si>
  <si>
    <r>
      <t xml:space="preserve"> на год </t>
    </r>
    <r>
      <rPr>
        <b/>
        <sz val="14"/>
        <color rgb="FFC00000"/>
        <rFont val="Times New Roman"/>
        <family val="1"/>
        <charset val="204"/>
      </rPr>
      <t>2021</t>
    </r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</si>
  <si>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</si>
  <si>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</si>
  <si>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</si>
  <si>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</si>
  <si>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</si>
  <si>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</si>
  <si>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</si>
  <si>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</si>
  <si>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</si>
  <si>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</si>
  <si>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</si>
  <si>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</si>
  <si>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</si>
  <si>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 (Δ10Pтр)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</si>
  <si>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 (Δ6Pтр)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</si>
  <si>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(ΔnPтп_тр)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</si>
  <si>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 (Δ6Lлэп)</t>
  </si>
  <si>
    <t>Показатель увеличения протяженности линий электропередачи в рамках осущуствления технологического присоединения к электрическим сетям, км (ΔnLтп_лэп)</t>
  </si>
  <si>
    <t>Показатель максимальной мощности присоединяемых потребителей электрической энергии (тпSпотр)</t>
  </si>
  <si>
    <t>Показатель максимальной мощности присоединяемых объектов по производству электрической энергии (тпSг)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</si>
  <si>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(тпSэх)</t>
  </si>
  <si>
    <t>Показатель степени загрузки трансформаторной подстанции (Кзагр)</t>
  </si>
  <si>
    <t>Показатель замены силовых (авто-) трансформаторов (35Рз_тр)</t>
  </si>
  <si>
    <t>Показатель замены линий электропередачи, км  (10Lз_лэп)</t>
  </si>
  <si>
    <t>Показатель замены линий электропередачи, км  (6Lз_лэп)</t>
  </si>
  <si>
    <t>Показатель замены устройств компенсации реактивной мощности (nPз_укрм)</t>
  </si>
  <si>
    <r>
  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</t>
    </r>
    <r>
      <rPr>
        <sz val="8"/>
        <color theme="1"/>
        <rFont val="Calibri"/>
        <family val="2"/>
        <charset val="204"/>
      </rPr>
      <t>Δ</t>
    </r>
    <r>
      <rPr>
        <sz val="8"/>
        <color theme="1"/>
        <rFont val="Times New Roman"/>
        <family val="1"/>
        <charset val="204"/>
      </rPr>
      <t>ПОдист)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</si>
  <si>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8"/>
        <color theme="1"/>
        <rFont val="Calibri"/>
        <family val="2"/>
        <charset val="204"/>
      </rPr>
      <t>ΔПsaidi)</t>
    </r>
  </si>
  <si>
    <r>
      <t>Показетель оценки изменения средней частоты прекращения передачи электрической энергии потребителям услуг (</t>
    </r>
    <r>
      <rPr>
        <sz val="8"/>
        <color theme="1"/>
        <rFont val="Calibri"/>
        <family val="2"/>
        <charset val="204"/>
      </rPr>
      <t>ΔП</t>
    </r>
    <r>
      <rPr>
        <sz val="8"/>
        <color theme="1"/>
        <rFont val="Times New Roman"/>
        <family val="1"/>
        <charset val="204"/>
      </rPr>
      <t>saifi)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</si>
  <si>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</si>
  <si>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</si>
  <si>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</si>
  <si>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), млн.руб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</si>
  <si>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</si>
  <si>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</si>
  <si>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</si>
  <si>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</si>
  <si>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</si>
  <si>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</si>
  <si>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</si>
  <si>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</si>
  <si>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</si>
  <si>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</si>
  <si>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</si>
  <si>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</si>
  <si>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</si>
  <si>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</si>
  <si>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</si>
  <si>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</si>
  <si>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</si>
  <si>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</si>
  <si>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</si>
  <si>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</si>
  <si>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</si>
  <si>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</si>
  <si>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</si>
  <si>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</si>
  <si>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</si>
  <si>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</si>
  <si>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</si>
  <si>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</si>
  <si>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</si>
  <si>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</si>
  <si>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</si>
  <si>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</si>
  <si>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</si>
  <si>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</si>
  <si>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</si>
  <si>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</si>
  <si>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</si>
  <si>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</si>
  <si>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</si>
  <si>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</si>
  <si>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</si>
  <si>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</si>
  <si>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</si>
  <si>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</si>
  <si>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</si>
  <si>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</si>
  <si>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</si>
  <si>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</si>
  <si>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</si>
  <si>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</si>
  <si>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</si>
  <si>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</si>
  <si>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</si>
  <si>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</si>
  <si>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</si>
  <si>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</si>
  <si>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</si>
  <si>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</si>
  <si>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</si>
  <si>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</si>
  <si>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</si>
  <si>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</si>
  <si>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</si>
  <si>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</si>
  <si>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</si>
  <si>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</si>
  <si>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</si>
  <si>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</si>
  <si>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</si>
  <si>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</si>
  <si>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</si>
  <si>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</si>
  <si>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</si>
  <si>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Кемеровская область</t>
  </si>
  <si>
    <t>1.1</t>
  </si>
  <si>
    <t>1.1.1</t>
  </si>
  <si>
    <t>1.1.2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</si>
  <si>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</si>
  <si>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</si>
  <si>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</si>
  <si>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</si>
  <si>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</si>
  <si>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</si>
  <si>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</si>
  <si>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</si>
  <si>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</si>
  <si>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</si>
  <si>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</si>
  <si>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</si>
  <si>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</si>
  <si>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</si>
  <si>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</si>
  <si>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</si>
  <si>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</si>
  <si>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</si>
  <si>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</si>
  <si>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</si>
  <si>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</si>
  <si>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</si>
  <si>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</si>
  <si>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Система учета электроэнергии с возможностью дистанционного снятия показаний: - Монтаж  интеллектуальной системы учета электической энергии</t>
  </si>
  <si>
    <t>1.2.3.1.2</t>
  </si>
  <si>
    <t>1.2.3.2</t>
  </si>
  <si>
    <t>Установка приборов учета, класс напряжения 6 (10) кВ, всего, в том числе:</t>
  </si>
  <si>
    <t>1.2.3.2.1</t>
  </si>
  <si>
    <t>1.2.3.2.2</t>
  </si>
  <si>
    <t>1.2.3.3</t>
  </si>
  <si>
    <t>Установка приборов учета, класс напряжения 35 кВ, всего, в том числе:</t>
  </si>
  <si>
    <t>1.2.3.3.1</t>
  </si>
  <si>
    <t>1.2.3.3.2</t>
  </si>
  <si>
    <t>1.2.3.4</t>
  </si>
  <si>
    <t>Установка приборов учета, класс напряжения 110 кВ и выше, всего, в том числе:</t>
  </si>
  <si>
    <t>1.2.3.4.1</t>
  </si>
  <si>
    <t>1.2.3.4.2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</si>
  <si>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</si>
  <si>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</si>
  <si>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</si>
  <si>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1.2.3.5.2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</si>
  <si>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</si>
  <si>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</si>
  <si>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1.2.3.6.1</t>
  </si>
  <si>
    <t>1.2.3.6.2</t>
  </si>
  <si>
    <t>1.2.3.7</t>
  </si>
  <si>
    <t>Включение приборов учета в систему сбора и передачи данных, класс напряжения 35 кВ, всего, в том числе:</t>
  </si>
  <si>
    <t>1.2.3.7.1</t>
  </si>
  <si>
    <t>1.2.3.7.2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</si>
  <si>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</si>
  <si>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</si>
  <si>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1.2.3.8.1</t>
  </si>
  <si>
    <t>1.2.3.8.2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</si>
  <si>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</si>
  <si>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</si>
  <si>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</si>
  <si>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</si>
  <si>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</si>
  <si>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1.2.4.1.2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</si>
  <si>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</si>
  <si>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</si>
  <si>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</si>
  <si>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1.2.4.2.3</t>
  </si>
  <si>
    <t>Приобретение приборов  "АИМ-90А"; "ЛРМ-1000"; "МПУ-3 "Феникс""; "Энергомонитор 3.3Т1"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</si>
  <si>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</si>
  <si>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</si>
  <si>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</si>
  <si>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</si>
  <si>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</si>
  <si>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 том числе: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</si>
  <si>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</si>
  <si>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</si>
  <si>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</si>
  <si>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1.5.1</t>
  </si>
  <si>
    <t>1.5.2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</si>
  <si>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</si>
  <si>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</si>
  <si>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</si>
  <si>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</si>
  <si>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</si>
  <si>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</si>
  <si>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Показатель замены выключателей (6кВ)</t>
  </si>
  <si>
    <t>Показатель замены выключателей (110В)</t>
  </si>
  <si>
    <t>Строительство ВЛ 35 кВ отпайка от существующей ВЛ35-К-21, 35-К-22</t>
  </si>
  <si>
    <t>K_VL35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</si>
  <si>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 (Δ35Lлэп)</t>
  </si>
  <si>
    <t>Техническое перевооружение  ОРУ 110 кВ ПС 110/6/6 кВ "Машзавод" с заменой ТМ-25МВА на ТМ-16МВА</t>
  </si>
  <si>
    <t>К_MZ</t>
  </si>
  <si>
    <t>Реконструкция ОРУ - 35/6 кВ ПС № 10 с заменой трансформаторов</t>
  </si>
  <si>
    <t>Приобретение автотехники -  Автосамосвал.</t>
  </si>
  <si>
    <t>Приобретение автотехники -самоходной колесной машины с навесным оборудованием (экскаватор-погрузчик)</t>
  </si>
  <si>
    <t>Приобретение автотехники - легковой автомобиль</t>
  </si>
  <si>
    <t>K_AT</t>
  </si>
  <si>
    <t>Приобретение автотехники - автогрузоподьемной машины Автокран г.п. 25 т</t>
  </si>
  <si>
    <t>L_PR</t>
  </si>
  <si>
    <t>К_SI</t>
  </si>
  <si>
    <t>К_PS10</t>
  </si>
  <si>
    <t>L_AT</t>
  </si>
  <si>
    <r>
      <t xml:space="preserve">Инвестиционная программа: </t>
    </r>
    <r>
      <rPr>
        <sz val="14"/>
        <color rgb="FFC00000"/>
        <rFont val="Times New Roman"/>
        <family val="1"/>
        <charset val="204"/>
      </rPr>
      <t>общество с ограниченной ответственностью "ОЭСК"</t>
    </r>
  </si>
  <si>
    <t>Приобретение автотехники. Приобретение автомобиля для перевозки бригад(автомобиль 1) -1 шт.</t>
  </si>
  <si>
    <t>Приобретение автотехники. Приобретение автомобиля для перевозки бригад(автомобиль 2) -1 шт.</t>
  </si>
  <si>
    <t>Приобретение автотехники. Приобретение автомобиля для перевозки бригад (автомобиль 3)-1 шт.</t>
  </si>
  <si>
    <t>L_AT(У1)</t>
  </si>
  <si>
    <t>L_AT(У2)</t>
  </si>
  <si>
    <t>L_AT(У3)</t>
  </si>
  <si>
    <r>
      <t xml:space="preserve">Год раскрытия информации:  </t>
    </r>
    <r>
      <rPr>
        <u/>
        <sz val="14"/>
        <color rgb="FFC00000"/>
        <rFont val="Times New Roman"/>
        <family val="1"/>
        <charset val="204"/>
      </rPr>
      <t>2022</t>
    </r>
    <r>
      <rPr>
        <sz val="14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</si>
  <si>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sz val="14"/>
        <color rgb="FFC00000"/>
        <rFont val="Times New Roman"/>
        <family val="1"/>
        <charset val="204"/>
      </rPr>
      <t>Постановлением Региональной Энергетической Комиссии Кемеровской Области от 31.10.2019 №390 (в редакции Постановления РЭК КО №485 от 29.10.2021)</t>
    </r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</si>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</sst>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0_)"/>
    <numFmt numFmtId="167" formatCode="#,##0_ ;\-#,##0\ "/>
    <numFmt numFmtId="168" formatCode="_-* #,##0.00\ _р_._-;\-* #,##0.00\ _р_._-;_-* &quot;-&quot;??\ _р_._-;_-@_-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sz val="11"/>
      <color rgb="FF000000"/>
      <name val="SimSun"/>
      <family val="2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16" fillId="0" borderId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2" fillId="0" borderId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4" borderId="0" applyNumberFormat="0" applyBorder="0" applyAlignment="0" applyProtection="0"/>
    <xf numFmtId="0" fontId="23" fillId="12" borderId="4" applyNumberFormat="0" applyAlignment="0" applyProtection="0"/>
    <xf numFmtId="0" fontId="24" fillId="25" borderId="5" applyNumberFormat="0" applyAlignment="0" applyProtection="0"/>
    <xf numFmtId="0" fontId="25" fillId="25" borderId="4" applyNumberFormat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26" borderId="10" applyNumberFormat="0" applyAlignment="0" applyProtection="0"/>
    <xf numFmtId="0" fontId="31" fillId="0" borderId="0" applyNumberFormat="0" applyFill="0" applyBorder="0" applyAlignment="0" applyProtection="0"/>
    <xf numFmtId="0" fontId="32" fillId="27" borderId="0" applyNumberFormat="0" applyBorder="0" applyAlignment="0" applyProtection="0"/>
    <xf numFmtId="0" fontId="33" fillId="0" borderId="0"/>
    <xf numFmtId="0" fontId="34" fillId="0" borderId="0"/>
    <xf numFmtId="0" fontId="34" fillId="0" borderId="0"/>
    <xf numFmtId="166" fontId="35" fillId="0" borderId="0"/>
    <xf numFmtId="0" fontId="5" fillId="0" borderId="0"/>
    <xf numFmtId="0" fontId="33" fillId="0" borderId="0"/>
    <xf numFmtId="0" fontId="5" fillId="0" borderId="0"/>
    <xf numFmtId="0" fontId="16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8" borderId="0" applyNumberFormat="0" applyBorder="0" applyAlignment="0" applyProtection="0"/>
    <xf numFmtId="0" fontId="37" fillId="0" borderId="0" applyNumberFormat="0" applyFill="0" applyBorder="0" applyAlignment="0" applyProtection="0"/>
    <xf numFmtId="0" fontId="20" fillId="28" borderId="11" applyNumberFormat="0" applyFont="0" applyAlignment="0" applyProtection="0"/>
    <xf numFmtId="9" fontId="3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8" fillId="0" borderId="12" applyNumberFormat="0" applyFill="0" applyAlignment="0" applyProtection="0"/>
    <xf numFmtId="0" fontId="39" fillId="0" borderId="0"/>
    <xf numFmtId="0" fontId="4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1" fillId="9" borderId="0" applyNumberFormat="0" applyBorder="0" applyAlignment="0" applyProtection="0"/>
  </cellStyleXfs>
  <cellXfs count="92">
    <xf numFmtId="0" fontId="0" fillId="0" borderId="0" xfId="0"/>
    <xf numFmtId="0" fontId="3" fillId="0" borderId="0" xfId="1" applyFont="1" applyFill="1"/>
    <xf numFmtId="0" fontId="4" fillId="0" borderId="0" xfId="1" applyFont="1" applyFill="1"/>
    <xf numFmtId="0" fontId="6" fillId="0" borderId="0" xfId="2" applyFont="1" applyFill="1" applyAlignment="1">
      <alignment horizontal="right" vertical="center"/>
    </xf>
    <xf numFmtId="0" fontId="7" fillId="0" borderId="0" xfId="1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right"/>
    </xf>
    <xf numFmtId="0" fontId="3" fillId="0" borderId="0" xfId="1" applyFont="1" applyFill="1" applyBorder="1"/>
    <xf numFmtId="0" fontId="8" fillId="0" borderId="0" xfId="2" applyFont="1" applyFill="1" applyAlignment="1">
      <alignment horizontal="right"/>
    </xf>
    <xf numFmtId="0" fontId="11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12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5" fillId="2" borderId="0" xfId="0" applyFont="1" applyFill="1"/>
    <xf numFmtId="0" fontId="5" fillId="3" borderId="0" xfId="0" applyFont="1" applyFill="1"/>
    <xf numFmtId="0" fontId="5" fillId="4" borderId="0" xfId="0" applyFont="1" applyFill="1"/>
    <xf numFmtId="0" fontId="5" fillId="0" borderId="0" xfId="0" applyFont="1" applyFill="1"/>
    <xf numFmtId="165" fontId="18" fillId="3" borderId="1" xfId="0" applyNumberFormat="1" applyFont="1" applyFill="1" applyBorder="1" applyAlignment="1">
      <alignment horizontal="center" vertical="center" wrapText="1"/>
    </xf>
    <xf numFmtId="165" fontId="18" fillId="3" borderId="1" xfId="3" applyNumberFormat="1" applyFont="1" applyFill="1" applyBorder="1" applyAlignment="1">
      <alignment horizontal="center" vertical="center"/>
    </xf>
    <xf numFmtId="0" fontId="17" fillId="3" borderId="0" xfId="0" applyFont="1" applyFill="1"/>
    <xf numFmtId="0" fontId="5" fillId="0" borderId="0" xfId="0" applyFont="1"/>
    <xf numFmtId="165" fontId="18" fillId="29" borderId="1" xfId="0" applyNumberFormat="1" applyFont="1" applyFill="1" applyBorder="1" applyAlignment="1">
      <alignment horizontal="center" vertical="center" wrapText="1"/>
    </xf>
    <xf numFmtId="165" fontId="18" fillId="29" borderId="1" xfId="3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 wrapText="1"/>
    </xf>
    <xf numFmtId="0" fontId="12" fillId="0" borderId="0" xfId="1" applyFont="1" applyFill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5" fillId="4" borderId="0" xfId="0" applyFont="1" applyFill="1" applyAlignment="1">
      <alignment vertical="center" wrapText="1"/>
    </xf>
    <xf numFmtId="0" fontId="17" fillId="3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3" borderId="0" xfId="0" applyFont="1" applyFill="1" applyAlignment="1">
      <alignment horizontal="left" vertical="center" wrapText="1"/>
    </xf>
    <xf numFmtId="165" fontId="18" fillId="0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wrapText="1"/>
    </xf>
    <xf numFmtId="0" fontId="5" fillId="0" borderId="1" xfId="1" applyFont="1" applyFill="1" applyBorder="1" applyAlignment="1">
      <alignment horizontal="center" vertical="center" wrapText="1"/>
    </xf>
    <xf numFmtId="165" fontId="18" fillId="5" borderId="1" xfId="0" applyNumberFormat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42" fillId="3" borderId="1" xfId="0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 wrapText="1"/>
    </xf>
    <xf numFmtId="165" fontId="6" fillId="3" borderId="1" xfId="3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2" fontId="43" fillId="2" borderId="1" xfId="1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5" fillId="30" borderId="1" xfId="0" applyNumberFormat="1" applyFont="1" applyFill="1" applyBorder="1" applyAlignment="1">
      <alignment horizontal="center" vertical="center"/>
    </xf>
    <xf numFmtId="0" fontId="6" fillId="30" borderId="1" xfId="0" applyFont="1" applyFill="1" applyBorder="1" applyAlignment="1">
      <alignment horizontal="center" vertical="center" wrapText="1"/>
    </xf>
    <xf numFmtId="2" fontId="5" fillId="3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2" fontId="5" fillId="3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0" fontId="42" fillId="5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30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textRotation="90" wrapText="1"/>
    </xf>
    <xf numFmtId="0" fontId="14" fillId="0" borderId="3" xfId="1" applyFont="1" applyFill="1" applyBorder="1" applyAlignment="1">
      <alignment horizontal="center" vertical="center" textRotation="90" wrapText="1"/>
    </xf>
    <xf numFmtId="0" fontId="14" fillId="0" borderId="2" xfId="1" applyFont="1" applyBorder="1" applyAlignment="1">
      <alignment horizontal="center" vertical="center" textRotation="90" wrapText="1"/>
    </xf>
    <xf numFmtId="0" fontId="14" fillId="0" borderId="3" xfId="1" applyFont="1" applyBorder="1" applyAlignment="1">
      <alignment horizontal="center" vertical="center" textRotation="90" wrapText="1"/>
    </xf>
    <xf numFmtId="0" fontId="14" fillId="0" borderId="1" xfId="1" applyFont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6 2" xfId="42"/>
    <cellStyle name="Обычный 25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92D050"/>
    <pageSetUpPr fitToPage="1"/>
  </sheetPr>
  <dimension ref="A1:CW104"/>
  <sheetViews>
    <sheetView tabSelected="1" view="pageBreakPreview" topLeftCell="S1" zoomScale="70" zoomScaleSheetLayoutView="70" workbookViewId="0">
      <selection activeCell="AU47" sqref="AU47"/>
    </sheetView>
  </sheetViews>
  <sheetFormatPr defaultRowHeight="12" x14ac:dyDescent="0.2"/>
  <cols>
    <col min="1" max="1" width="9.75" style="1" customWidth="1"/>
    <col min="2" max="2" width="40.375" style="2" customWidth="1"/>
    <col min="3" max="3" width="14.75" style="1" customWidth="1"/>
    <col min="4" max="45" width="8.125" style="1" customWidth="1"/>
    <col min="46" max="46" width="9.625" style="1" customWidth="1"/>
    <col min="47" max="51" width="8.625" style="1" customWidth="1"/>
    <col min="52" max="55" width="8.125" style="1" customWidth="1"/>
    <col min="56" max="57" width="10.625" style="1" customWidth="1"/>
    <col min="58" max="58" width="27.875" style="27" customWidth="1"/>
    <col min="59" max="16384" width="9" style="1"/>
  </cols>
  <sheetData>
    <row r="1" spans="1:58" ht="18.75" x14ac:dyDescent="0.2">
      <c r="BE1" s="3" t="s">
        <v>0</v>
      </c>
    </row>
    <row r="2" spans="1:58" ht="18.75" x14ac:dyDescent="0.3">
      <c r="X2" s="4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4"/>
      <c r="BE2" s="5" t="s">
        <v>1</v>
      </c>
    </row>
    <row r="3" spans="1:58" ht="18.75" x14ac:dyDescent="0.3"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BE3" s="7" t="s">
        <v>2</v>
      </c>
    </row>
    <row r="4" spans="1:58" ht="18.75" x14ac:dyDescent="0.2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</row>
    <row r="5" spans="1:58" ht="18.75" x14ac:dyDescent="0.3">
      <c r="A5" s="77" t="s">
        <v>4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</row>
    <row r="6" spans="1:58" ht="15.75" customHeight="1" x14ac:dyDescent="0.2"/>
    <row r="7" spans="1:58" ht="21.75" customHeight="1" x14ac:dyDescent="0.2">
      <c r="A7" s="74" t="s">
        <v>213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</row>
    <row r="8" spans="1:58" ht="15.75" customHeight="1" x14ac:dyDescent="0.2">
      <c r="A8" s="78" t="s">
        <v>5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</row>
    <row r="10" spans="1:58" ht="16.5" customHeight="1" x14ac:dyDescent="0.2">
      <c r="A10" s="74" t="s">
        <v>220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</row>
    <row r="11" spans="1:58" ht="15" customHeight="1" x14ac:dyDescent="0.2">
      <c r="A11" s="8"/>
      <c r="B11" s="9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8"/>
      <c r="BA11" s="8"/>
      <c r="BB11" s="8"/>
      <c r="BC11" s="8"/>
      <c r="BD11" s="8"/>
      <c r="BE11" s="8"/>
    </row>
    <row r="12" spans="1:58" s="6" customFormat="1" ht="15.75" customHeight="1" x14ac:dyDescent="0.3">
      <c r="A12" s="79" t="s">
        <v>221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29"/>
    </row>
    <row r="13" spans="1:58" s="6" customFormat="1" ht="15.75" customHeight="1" x14ac:dyDescent="0.25">
      <c r="A13" s="80" t="s">
        <v>6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29"/>
    </row>
    <row r="14" spans="1:58" s="6" customFormat="1" ht="15.75" customHeight="1" x14ac:dyDescent="0.3">
      <c r="A14" s="79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29"/>
    </row>
    <row r="15" spans="1:58" s="11" customFormat="1" ht="33.75" customHeight="1" x14ac:dyDescent="0.25">
      <c r="A15" s="81" t="s">
        <v>7</v>
      </c>
      <c r="B15" s="82" t="s">
        <v>8</v>
      </c>
      <c r="C15" s="81" t="s">
        <v>9</v>
      </c>
      <c r="D15" s="81" t="s">
        <v>10</v>
      </c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27"/>
    </row>
    <row r="16" spans="1:58" ht="117.75" customHeight="1" x14ac:dyDescent="0.2">
      <c r="A16" s="81"/>
      <c r="B16" s="82"/>
      <c r="C16" s="81"/>
      <c r="D16" s="81" t="s">
        <v>11</v>
      </c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 t="s">
        <v>12</v>
      </c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 t="s">
        <v>13</v>
      </c>
      <c r="AM16" s="81"/>
      <c r="AN16" s="81"/>
      <c r="AO16" s="81"/>
      <c r="AP16" s="81" t="s">
        <v>14</v>
      </c>
      <c r="AQ16" s="81"/>
      <c r="AR16" s="81"/>
      <c r="AS16" s="81"/>
      <c r="AT16" s="81" t="s">
        <v>15</v>
      </c>
      <c r="AU16" s="81"/>
      <c r="AV16" s="81"/>
      <c r="AW16" s="81"/>
      <c r="AX16" s="81"/>
      <c r="AY16" s="81"/>
      <c r="AZ16" s="81" t="s">
        <v>16</v>
      </c>
      <c r="BA16" s="81"/>
      <c r="BB16" s="81"/>
      <c r="BC16" s="81"/>
      <c r="BD16" s="81" t="s">
        <v>17</v>
      </c>
      <c r="BE16" s="81"/>
    </row>
    <row r="17" spans="1:58" s="2" customFormat="1" ht="108" customHeight="1" x14ac:dyDescent="0.2">
      <c r="A17" s="81"/>
      <c r="B17" s="82"/>
      <c r="C17" s="81"/>
      <c r="D17" s="83" t="s">
        <v>18</v>
      </c>
      <c r="E17" s="84"/>
      <c r="F17" s="83" t="s">
        <v>19</v>
      </c>
      <c r="G17" s="84"/>
      <c r="H17" s="85" t="s">
        <v>20</v>
      </c>
      <c r="I17" s="86"/>
      <c r="J17" s="85" t="s">
        <v>200</v>
      </c>
      <c r="K17" s="86"/>
      <c r="L17" s="85" t="s">
        <v>21</v>
      </c>
      <c r="M17" s="86"/>
      <c r="N17" s="87" t="s">
        <v>22</v>
      </c>
      <c r="O17" s="87"/>
      <c r="P17" s="85" t="s">
        <v>23</v>
      </c>
      <c r="Q17" s="86"/>
      <c r="R17" s="85" t="s">
        <v>24</v>
      </c>
      <c r="S17" s="86"/>
      <c r="T17" s="85" t="s">
        <v>25</v>
      </c>
      <c r="U17" s="86"/>
      <c r="V17" s="87" t="s">
        <v>26</v>
      </c>
      <c r="W17" s="87"/>
      <c r="X17" s="87" t="s">
        <v>27</v>
      </c>
      <c r="Y17" s="87"/>
      <c r="Z17" s="87" t="s">
        <v>28</v>
      </c>
      <c r="AA17" s="87"/>
      <c r="AB17" s="87" t="s">
        <v>29</v>
      </c>
      <c r="AC17" s="87"/>
      <c r="AD17" s="87" t="s">
        <v>197</v>
      </c>
      <c r="AE17" s="87"/>
      <c r="AF17" s="87" t="s">
        <v>196</v>
      </c>
      <c r="AG17" s="87"/>
      <c r="AH17" s="85" t="s">
        <v>30</v>
      </c>
      <c r="AI17" s="86"/>
      <c r="AJ17" s="83" t="s">
        <v>31</v>
      </c>
      <c r="AK17" s="84"/>
      <c r="AL17" s="85" t="s">
        <v>32</v>
      </c>
      <c r="AM17" s="86"/>
      <c r="AN17" s="87" t="s">
        <v>33</v>
      </c>
      <c r="AO17" s="87"/>
      <c r="AP17" s="85" t="s">
        <v>34</v>
      </c>
      <c r="AQ17" s="86"/>
      <c r="AR17" s="85" t="s">
        <v>35</v>
      </c>
      <c r="AS17" s="86"/>
      <c r="AT17" s="89" t="s">
        <v>36</v>
      </c>
      <c r="AU17" s="89"/>
      <c r="AV17" s="89" t="s">
        <v>37</v>
      </c>
      <c r="AW17" s="89"/>
      <c r="AX17" s="89" t="s">
        <v>38</v>
      </c>
      <c r="AY17" s="89"/>
      <c r="AZ17" s="89" t="s">
        <v>39</v>
      </c>
      <c r="BA17" s="89"/>
      <c r="BB17" s="89" t="s">
        <v>40</v>
      </c>
      <c r="BC17" s="89"/>
      <c r="BD17" s="89" t="s">
        <v>41</v>
      </c>
      <c r="BE17" s="89"/>
      <c r="BF17" s="30"/>
    </row>
    <row r="18" spans="1:58" ht="72.75" customHeight="1" x14ac:dyDescent="0.2">
      <c r="A18" s="81"/>
      <c r="B18" s="82"/>
      <c r="C18" s="81"/>
      <c r="D18" s="12" t="s">
        <v>42</v>
      </c>
      <c r="E18" s="12" t="s">
        <v>222</v>
      </c>
      <c r="F18" s="12" t="s">
        <v>42</v>
      </c>
      <c r="G18" s="12" t="s">
        <v>222</v>
      </c>
      <c r="H18" s="12" t="s">
        <v>42</v>
      </c>
      <c r="I18" s="12" t="s">
        <v>222</v>
      </c>
      <c r="J18" s="12" t="s">
        <v>42</v>
      </c>
      <c r="K18" s="12" t="s">
        <v>222</v>
      </c>
      <c r="L18" s="12" t="s">
        <v>42</v>
      </c>
      <c r="M18" s="12" t="s">
        <v>222</v>
      </c>
      <c r="N18" s="12" t="s">
        <v>42</v>
      </c>
      <c r="O18" s="12" t="s">
        <v>222</v>
      </c>
      <c r="P18" s="12" t="s">
        <v>42</v>
      </c>
      <c r="Q18" s="12" t="s">
        <v>222</v>
      </c>
      <c r="R18" s="12" t="s">
        <v>42</v>
      </c>
      <c r="S18" s="12" t="s">
        <v>222</v>
      </c>
      <c r="T18" s="12" t="s">
        <v>42</v>
      </c>
      <c r="U18" s="12" t="s">
        <v>222</v>
      </c>
      <c r="V18" s="12" t="s">
        <v>42</v>
      </c>
      <c r="W18" s="12" t="s">
        <v>222</v>
      </c>
      <c r="X18" s="12" t="s">
        <v>42</v>
      </c>
      <c r="Y18" s="12" t="s">
        <v>222</v>
      </c>
      <c r="Z18" s="12" t="s">
        <v>42</v>
      </c>
      <c r="AA18" s="12" t="s">
        <v>222</v>
      </c>
      <c r="AB18" s="12" t="s">
        <v>42</v>
      </c>
      <c r="AC18" s="12" t="s">
        <v>222</v>
      </c>
      <c r="AD18" s="12" t="s">
        <v>42</v>
      </c>
      <c r="AE18" s="12" t="s">
        <v>222</v>
      </c>
      <c r="AF18" s="12" t="s">
        <v>42</v>
      </c>
      <c r="AG18" s="12" t="s">
        <v>222</v>
      </c>
      <c r="AH18" s="12" t="s">
        <v>42</v>
      </c>
      <c r="AI18" s="12" t="s">
        <v>222</v>
      </c>
      <c r="AJ18" s="12" t="s">
        <v>42</v>
      </c>
      <c r="AK18" s="12" t="s">
        <v>222</v>
      </c>
      <c r="AL18" s="12" t="s">
        <v>42</v>
      </c>
      <c r="AM18" s="12" t="s">
        <v>222</v>
      </c>
      <c r="AN18" s="12" t="s">
        <v>42</v>
      </c>
      <c r="AO18" s="12" t="s">
        <v>222</v>
      </c>
      <c r="AP18" s="12" t="s">
        <v>42</v>
      </c>
      <c r="AQ18" s="12" t="s">
        <v>222</v>
      </c>
      <c r="AR18" s="12" t="s">
        <v>42</v>
      </c>
      <c r="AS18" s="12" t="s">
        <v>222</v>
      </c>
      <c r="AT18" s="12" t="s">
        <v>42</v>
      </c>
      <c r="AU18" s="12" t="s">
        <v>222</v>
      </c>
      <c r="AV18" s="12" t="s">
        <v>42</v>
      </c>
      <c r="AW18" s="12" t="s">
        <v>222</v>
      </c>
      <c r="AX18" s="12" t="s">
        <v>42</v>
      </c>
      <c r="AY18" s="12" t="s">
        <v>222</v>
      </c>
      <c r="AZ18" s="12" t="s">
        <v>42</v>
      </c>
      <c r="BA18" s="12" t="s">
        <v>222</v>
      </c>
      <c r="BB18" s="12" t="s">
        <v>42</v>
      </c>
      <c r="BC18" s="12" t="s">
        <v>222</v>
      </c>
      <c r="BD18" s="12" t="s">
        <v>42</v>
      </c>
      <c r="BE18" s="12" t="s">
        <v>222</v>
      </c>
    </row>
    <row r="19" spans="1:58" s="16" customFormat="1" ht="32.25" customHeight="1" x14ac:dyDescent="0.25">
      <c r="A19" s="13">
        <v>1</v>
      </c>
      <c r="B19" s="14">
        <v>2</v>
      </c>
      <c r="C19" s="13">
        <v>3</v>
      </c>
      <c r="D19" s="15" t="s">
        <v>43</v>
      </c>
      <c r="E19" s="15" t="s">
        <v>44</v>
      </c>
      <c r="F19" s="15" t="s">
        <v>45</v>
      </c>
      <c r="G19" s="15" t="s">
        <v>46</v>
      </c>
      <c r="H19" s="15" t="s">
        <v>47</v>
      </c>
      <c r="I19" s="15" t="s">
        <v>48</v>
      </c>
      <c r="J19" s="15" t="s">
        <v>49</v>
      </c>
      <c r="K19" s="15" t="s">
        <v>50</v>
      </c>
      <c r="L19" s="15" t="s">
        <v>51</v>
      </c>
      <c r="M19" s="15" t="s">
        <v>52</v>
      </c>
      <c r="N19" s="15" t="s">
        <v>53</v>
      </c>
      <c r="O19" s="15" t="s">
        <v>54</v>
      </c>
      <c r="P19" s="15" t="s">
        <v>55</v>
      </c>
      <c r="Q19" s="15" t="s">
        <v>56</v>
      </c>
      <c r="R19" s="15" t="s">
        <v>57</v>
      </c>
      <c r="S19" s="15" t="s">
        <v>58</v>
      </c>
      <c r="T19" s="15" t="s">
        <v>59</v>
      </c>
      <c r="U19" s="15" t="s">
        <v>60</v>
      </c>
      <c r="V19" s="15" t="s">
        <v>61</v>
      </c>
      <c r="W19" s="15" t="s">
        <v>62</v>
      </c>
      <c r="X19" s="15" t="s">
        <v>63</v>
      </c>
      <c r="Y19" s="15" t="s">
        <v>64</v>
      </c>
      <c r="Z19" s="15" t="s">
        <v>65</v>
      </c>
      <c r="AA19" s="15" t="s">
        <v>66</v>
      </c>
      <c r="AB19" s="15" t="s">
        <v>67</v>
      </c>
      <c r="AC19" s="15" t="s">
        <v>68</v>
      </c>
      <c r="AD19" s="15" t="s">
        <v>69</v>
      </c>
      <c r="AE19" s="15" t="s">
        <v>70</v>
      </c>
      <c r="AF19" s="15" t="s">
        <v>71</v>
      </c>
      <c r="AG19" s="15" t="s">
        <v>72</v>
      </c>
      <c r="AH19" s="15" t="s">
        <v>73</v>
      </c>
      <c r="AI19" s="15" t="s">
        <v>74</v>
      </c>
      <c r="AJ19" s="15" t="s">
        <v>75</v>
      </c>
      <c r="AK19" s="15" t="s">
        <v>76</v>
      </c>
      <c r="AL19" s="15" t="s">
        <v>77</v>
      </c>
      <c r="AM19" s="15" t="s">
        <v>78</v>
      </c>
      <c r="AN19" s="15" t="s">
        <v>79</v>
      </c>
      <c r="AO19" s="15" t="s">
        <v>80</v>
      </c>
      <c r="AP19" s="15" t="s">
        <v>81</v>
      </c>
      <c r="AQ19" s="15" t="s">
        <v>82</v>
      </c>
      <c r="AR19" s="15" t="s">
        <v>83</v>
      </c>
      <c r="AS19" s="15" t="s">
        <v>84</v>
      </c>
      <c r="AT19" s="15" t="s">
        <v>85</v>
      </c>
      <c r="AU19" s="15" t="s">
        <v>86</v>
      </c>
      <c r="AV19" s="15" t="s">
        <v>87</v>
      </c>
      <c r="AW19" s="15" t="s">
        <v>88</v>
      </c>
      <c r="AX19" s="15" t="s">
        <v>89</v>
      </c>
      <c r="AY19" s="15" t="s">
        <v>90</v>
      </c>
      <c r="AZ19" s="15" t="s">
        <v>91</v>
      </c>
      <c r="BA19" s="15" t="s">
        <v>92</v>
      </c>
      <c r="BB19" s="15" t="s">
        <v>93</v>
      </c>
      <c r="BC19" s="15" t="s">
        <v>94</v>
      </c>
      <c r="BD19" s="15" t="s">
        <v>95</v>
      </c>
      <c r="BE19" s="15" t="s">
        <v>96</v>
      </c>
      <c r="BF19" s="28"/>
    </row>
    <row r="20" spans="1:58" s="17" customFormat="1" ht="37.9" customHeight="1" x14ac:dyDescent="0.25">
      <c r="A20" s="46">
        <v>0</v>
      </c>
      <c r="B20" s="47" t="s">
        <v>97</v>
      </c>
      <c r="C20" s="48" t="s">
        <v>98</v>
      </c>
      <c r="D20" s="73">
        <f>SUM(D21:D26)</f>
        <v>0</v>
      </c>
      <c r="E20" s="73">
        <f t="shared" ref="E20:BE20" si="0">SUM(E21:E26)</f>
        <v>0</v>
      </c>
      <c r="F20" s="73">
        <f t="shared" si="0"/>
        <v>0</v>
      </c>
      <c r="G20" s="73">
        <f t="shared" si="0"/>
        <v>0</v>
      </c>
      <c r="H20" s="73">
        <f t="shared" si="0"/>
        <v>0</v>
      </c>
      <c r="I20" s="73">
        <f t="shared" si="0"/>
        <v>0</v>
      </c>
      <c r="J20" s="73">
        <f t="shared" si="0"/>
        <v>0</v>
      </c>
      <c r="K20" s="73">
        <f t="shared" si="0"/>
        <v>0</v>
      </c>
      <c r="L20" s="73">
        <f t="shared" si="0"/>
        <v>0</v>
      </c>
      <c r="M20" s="73">
        <f t="shared" si="0"/>
        <v>0</v>
      </c>
      <c r="N20" s="73">
        <f t="shared" si="0"/>
        <v>0</v>
      </c>
      <c r="O20" s="73">
        <f t="shared" si="0"/>
        <v>0</v>
      </c>
      <c r="P20" s="73">
        <f t="shared" si="0"/>
        <v>0</v>
      </c>
      <c r="Q20" s="73">
        <f t="shared" si="0"/>
        <v>0</v>
      </c>
      <c r="R20" s="73">
        <f t="shared" si="0"/>
        <v>0</v>
      </c>
      <c r="S20" s="73">
        <f t="shared" si="0"/>
        <v>0</v>
      </c>
      <c r="T20" s="73">
        <f t="shared" si="0"/>
        <v>0</v>
      </c>
      <c r="U20" s="73">
        <f t="shared" si="0"/>
        <v>0</v>
      </c>
      <c r="V20" s="73">
        <f t="shared" si="0"/>
        <v>0</v>
      </c>
      <c r="W20" s="73">
        <f t="shared" si="0"/>
        <v>0</v>
      </c>
      <c r="X20" s="73">
        <f t="shared" si="0"/>
        <v>0</v>
      </c>
      <c r="Y20" s="73">
        <f t="shared" si="0"/>
        <v>0</v>
      </c>
      <c r="Z20" s="73">
        <f t="shared" si="0"/>
        <v>0</v>
      </c>
      <c r="AA20" s="73">
        <f t="shared" si="0"/>
        <v>0</v>
      </c>
      <c r="AB20" s="73">
        <f t="shared" si="0"/>
        <v>0</v>
      </c>
      <c r="AC20" s="73">
        <f t="shared" si="0"/>
        <v>0</v>
      </c>
      <c r="AD20" s="73">
        <f t="shared" si="0"/>
        <v>0</v>
      </c>
      <c r="AE20" s="73">
        <f t="shared" si="0"/>
        <v>0</v>
      </c>
      <c r="AF20" s="73">
        <f t="shared" si="0"/>
        <v>0</v>
      </c>
      <c r="AG20" s="73">
        <f t="shared" si="0"/>
        <v>0</v>
      </c>
      <c r="AH20" s="73">
        <f t="shared" si="0"/>
        <v>0</v>
      </c>
      <c r="AI20" s="73">
        <f t="shared" si="0"/>
        <v>0</v>
      </c>
      <c r="AJ20" s="73">
        <f t="shared" si="0"/>
        <v>0</v>
      </c>
      <c r="AK20" s="73">
        <f t="shared" si="0"/>
        <v>0</v>
      </c>
      <c r="AL20" s="73">
        <f t="shared" si="0"/>
        <v>0</v>
      </c>
      <c r="AM20" s="73">
        <f t="shared" si="0"/>
        <v>0</v>
      </c>
      <c r="AN20" s="73">
        <f t="shared" si="0"/>
        <v>0</v>
      </c>
      <c r="AO20" s="73">
        <f t="shared" si="0"/>
        <v>0</v>
      </c>
      <c r="AP20" s="73">
        <f t="shared" si="0"/>
        <v>0</v>
      </c>
      <c r="AQ20" s="73">
        <f t="shared" si="0"/>
        <v>0</v>
      </c>
      <c r="AR20" s="73">
        <f t="shared" si="0"/>
        <v>0</v>
      </c>
      <c r="AS20" s="73">
        <f t="shared" si="0"/>
        <v>0</v>
      </c>
      <c r="AT20" s="73">
        <f t="shared" si="0"/>
        <v>31.43854614</v>
      </c>
      <c r="AU20" s="73">
        <f t="shared" si="0"/>
        <v>39.609020899999997</v>
      </c>
      <c r="AV20" s="73">
        <f t="shared" si="0"/>
        <v>0</v>
      </c>
      <c r="AW20" s="73">
        <f t="shared" si="0"/>
        <v>0</v>
      </c>
      <c r="AX20" s="73">
        <f t="shared" si="0"/>
        <v>0</v>
      </c>
      <c r="AY20" s="73">
        <f t="shared" si="0"/>
        <v>0</v>
      </c>
      <c r="AZ20" s="73">
        <f t="shared" si="0"/>
        <v>0</v>
      </c>
      <c r="BA20" s="73">
        <f t="shared" si="0"/>
        <v>0</v>
      </c>
      <c r="BB20" s="73">
        <f t="shared" si="0"/>
        <v>15.77238</v>
      </c>
      <c r="BC20" s="73">
        <f t="shared" si="0"/>
        <v>5.08</v>
      </c>
      <c r="BD20" s="73">
        <f t="shared" si="0"/>
        <v>0</v>
      </c>
      <c r="BE20" s="73">
        <f t="shared" si="0"/>
        <v>0</v>
      </c>
      <c r="BF20" s="31"/>
    </row>
    <row r="21" spans="1:58" s="18" customFormat="1" ht="41.25" hidden="1" customHeight="1" x14ac:dyDescent="0.25">
      <c r="A21" s="49" t="s">
        <v>99</v>
      </c>
      <c r="B21" s="50" t="s">
        <v>100</v>
      </c>
      <c r="C21" s="51" t="s">
        <v>98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0</v>
      </c>
      <c r="X21" s="37">
        <v>0</v>
      </c>
      <c r="Y21" s="37">
        <v>0</v>
      </c>
      <c r="Z21" s="37">
        <v>0</v>
      </c>
      <c r="AA21" s="37">
        <v>0</v>
      </c>
      <c r="AB21" s="37">
        <v>0</v>
      </c>
      <c r="AC21" s="37">
        <v>0</v>
      </c>
      <c r="AD21" s="37">
        <v>0</v>
      </c>
      <c r="AE21" s="37">
        <v>0</v>
      </c>
      <c r="AF21" s="37">
        <v>0</v>
      </c>
      <c r="AG21" s="37">
        <v>0</v>
      </c>
      <c r="AH21" s="37">
        <v>0</v>
      </c>
      <c r="AI21" s="37">
        <v>0</v>
      </c>
      <c r="AJ21" s="37">
        <v>0</v>
      </c>
      <c r="AK21" s="37">
        <v>0</v>
      </c>
      <c r="AL21" s="37">
        <v>0</v>
      </c>
      <c r="AM21" s="37">
        <v>0</v>
      </c>
      <c r="AN21" s="37">
        <v>0</v>
      </c>
      <c r="AO21" s="37">
        <v>0</v>
      </c>
      <c r="AP21" s="37">
        <v>0</v>
      </c>
      <c r="AQ21" s="37">
        <v>0</v>
      </c>
      <c r="AR21" s="37">
        <v>0</v>
      </c>
      <c r="AS21" s="37">
        <v>0</v>
      </c>
      <c r="AT21" s="37">
        <v>0</v>
      </c>
      <c r="AU21" s="37">
        <v>0</v>
      </c>
      <c r="AV21" s="37">
        <v>0</v>
      </c>
      <c r="AW21" s="37">
        <v>0</v>
      </c>
      <c r="AX21" s="37">
        <v>0</v>
      </c>
      <c r="AY21" s="37">
        <v>0</v>
      </c>
      <c r="AZ21" s="37">
        <v>0</v>
      </c>
      <c r="BA21" s="37">
        <v>0</v>
      </c>
      <c r="BB21" s="37">
        <v>0</v>
      </c>
      <c r="BC21" s="37">
        <v>0</v>
      </c>
      <c r="BD21" s="37">
        <v>0</v>
      </c>
      <c r="BE21" s="37">
        <v>0</v>
      </c>
      <c r="BF21" s="32"/>
    </row>
    <row r="22" spans="1:58" s="20" customFormat="1" ht="40.15" customHeight="1" x14ac:dyDescent="0.25">
      <c r="A22" s="49" t="s">
        <v>101</v>
      </c>
      <c r="B22" s="52" t="s">
        <v>102</v>
      </c>
      <c r="C22" s="51" t="s">
        <v>98</v>
      </c>
      <c r="D22" s="71">
        <f>D31</f>
        <v>0</v>
      </c>
      <c r="E22" s="71">
        <f t="shared" ref="E22:BE22" si="1">E31</f>
        <v>0</v>
      </c>
      <c r="F22" s="71">
        <f t="shared" si="1"/>
        <v>0</v>
      </c>
      <c r="G22" s="71">
        <f t="shared" si="1"/>
        <v>0</v>
      </c>
      <c r="H22" s="71">
        <f t="shared" si="1"/>
        <v>0</v>
      </c>
      <c r="I22" s="71">
        <f t="shared" si="1"/>
        <v>0</v>
      </c>
      <c r="J22" s="71">
        <f t="shared" si="1"/>
        <v>0</v>
      </c>
      <c r="K22" s="71">
        <f t="shared" si="1"/>
        <v>0</v>
      </c>
      <c r="L22" s="71">
        <f t="shared" si="1"/>
        <v>0</v>
      </c>
      <c r="M22" s="71">
        <f t="shared" si="1"/>
        <v>0</v>
      </c>
      <c r="N22" s="71">
        <f t="shared" si="1"/>
        <v>0</v>
      </c>
      <c r="O22" s="71">
        <f t="shared" si="1"/>
        <v>0</v>
      </c>
      <c r="P22" s="71">
        <f t="shared" si="1"/>
        <v>0</v>
      </c>
      <c r="Q22" s="71">
        <f t="shared" si="1"/>
        <v>0</v>
      </c>
      <c r="R22" s="71">
        <f t="shared" si="1"/>
        <v>0</v>
      </c>
      <c r="S22" s="71">
        <f t="shared" si="1"/>
        <v>0</v>
      </c>
      <c r="T22" s="71">
        <f t="shared" si="1"/>
        <v>0</v>
      </c>
      <c r="U22" s="71">
        <f t="shared" si="1"/>
        <v>0</v>
      </c>
      <c r="V22" s="71">
        <f t="shared" si="1"/>
        <v>0</v>
      </c>
      <c r="W22" s="71">
        <f t="shared" si="1"/>
        <v>0</v>
      </c>
      <c r="X22" s="71">
        <f t="shared" si="1"/>
        <v>0</v>
      </c>
      <c r="Y22" s="71">
        <f t="shared" si="1"/>
        <v>0</v>
      </c>
      <c r="Z22" s="71">
        <f t="shared" si="1"/>
        <v>0</v>
      </c>
      <c r="AA22" s="71">
        <f t="shared" si="1"/>
        <v>0</v>
      </c>
      <c r="AB22" s="71">
        <f t="shared" si="1"/>
        <v>0</v>
      </c>
      <c r="AC22" s="71">
        <f t="shared" si="1"/>
        <v>0</v>
      </c>
      <c r="AD22" s="71">
        <f t="shared" si="1"/>
        <v>0</v>
      </c>
      <c r="AE22" s="71">
        <f t="shared" si="1"/>
        <v>0</v>
      </c>
      <c r="AF22" s="71">
        <f t="shared" si="1"/>
        <v>0</v>
      </c>
      <c r="AG22" s="71">
        <f t="shared" si="1"/>
        <v>0</v>
      </c>
      <c r="AH22" s="71">
        <f t="shared" si="1"/>
        <v>0</v>
      </c>
      <c r="AI22" s="71">
        <f t="shared" si="1"/>
        <v>0</v>
      </c>
      <c r="AJ22" s="71">
        <f t="shared" si="1"/>
        <v>0</v>
      </c>
      <c r="AK22" s="71">
        <f t="shared" si="1"/>
        <v>0</v>
      </c>
      <c r="AL22" s="71">
        <f t="shared" si="1"/>
        <v>0</v>
      </c>
      <c r="AM22" s="71">
        <f t="shared" si="1"/>
        <v>0</v>
      </c>
      <c r="AN22" s="71">
        <f t="shared" si="1"/>
        <v>0</v>
      </c>
      <c r="AO22" s="71">
        <f t="shared" si="1"/>
        <v>0</v>
      </c>
      <c r="AP22" s="71">
        <f t="shared" si="1"/>
        <v>0</v>
      </c>
      <c r="AQ22" s="71">
        <f t="shared" si="1"/>
        <v>0</v>
      </c>
      <c r="AR22" s="71">
        <f t="shared" si="1"/>
        <v>0</v>
      </c>
      <c r="AS22" s="71">
        <f t="shared" si="1"/>
        <v>0</v>
      </c>
      <c r="AT22" s="71">
        <f t="shared" si="1"/>
        <v>23.414719720000001</v>
      </c>
      <c r="AU22" s="71">
        <f t="shared" si="1"/>
        <v>37.241000899999996</v>
      </c>
      <c r="AV22" s="71">
        <f t="shared" si="1"/>
        <v>0</v>
      </c>
      <c r="AW22" s="71">
        <f t="shared" si="1"/>
        <v>0</v>
      </c>
      <c r="AX22" s="71">
        <f t="shared" si="1"/>
        <v>0</v>
      </c>
      <c r="AY22" s="71">
        <f t="shared" si="1"/>
        <v>0</v>
      </c>
      <c r="AZ22" s="71">
        <f t="shared" si="1"/>
        <v>0</v>
      </c>
      <c r="BA22" s="71">
        <f t="shared" si="1"/>
        <v>0</v>
      </c>
      <c r="BB22" s="71">
        <f t="shared" si="1"/>
        <v>0</v>
      </c>
      <c r="BC22" s="71">
        <f t="shared" si="1"/>
        <v>0</v>
      </c>
      <c r="BD22" s="71">
        <f t="shared" si="1"/>
        <v>0</v>
      </c>
      <c r="BE22" s="71">
        <f t="shared" si="1"/>
        <v>0</v>
      </c>
      <c r="BF22" s="35"/>
    </row>
    <row r="23" spans="1:58" s="20" customFormat="1" ht="82.5" hidden="1" customHeight="1" x14ac:dyDescent="0.25">
      <c r="A23" s="49" t="s">
        <v>103</v>
      </c>
      <c r="B23" s="53" t="s">
        <v>104</v>
      </c>
      <c r="C23" s="51" t="s">
        <v>98</v>
      </c>
      <c r="D23" s="37">
        <f>D81</f>
        <v>0</v>
      </c>
      <c r="E23" s="37">
        <f>E81</f>
        <v>0</v>
      </c>
      <c r="F23" s="37">
        <f t="shared" ref="F23:U23" si="2">F81</f>
        <v>0</v>
      </c>
      <c r="G23" s="37">
        <f t="shared" si="2"/>
        <v>0</v>
      </c>
      <c r="H23" s="37">
        <f t="shared" si="2"/>
        <v>0</v>
      </c>
      <c r="I23" s="37">
        <f t="shared" si="2"/>
        <v>0</v>
      </c>
      <c r="J23" s="37">
        <f t="shared" si="2"/>
        <v>0</v>
      </c>
      <c r="K23" s="37">
        <f t="shared" si="2"/>
        <v>0</v>
      </c>
      <c r="L23" s="37">
        <f t="shared" si="2"/>
        <v>0</v>
      </c>
      <c r="M23" s="37">
        <f t="shared" si="2"/>
        <v>0</v>
      </c>
      <c r="N23" s="37">
        <f t="shared" si="2"/>
        <v>0</v>
      </c>
      <c r="O23" s="37">
        <f t="shared" si="2"/>
        <v>0</v>
      </c>
      <c r="P23" s="37">
        <f t="shared" si="2"/>
        <v>0</v>
      </c>
      <c r="Q23" s="37">
        <f t="shared" si="2"/>
        <v>0</v>
      </c>
      <c r="R23" s="37">
        <f t="shared" si="2"/>
        <v>0</v>
      </c>
      <c r="S23" s="37">
        <f t="shared" si="2"/>
        <v>0</v>
      </c>
      <c r="T23" s="37">
        <f t="shared" si="2"/>
        <v>0</v>
      </c>
      <c r="U23" s="37">
        <f t="shared" si="2"/>
        <v>0</v>
      </c>
      <c r="V23" s="37">
        <f>V81</f>
        <v>0</v>
      </c>
      <c r="W23" s="37">
        <f>W81</f>
        <v>0</v>
      </c>
      <c r="X23" s="37">
        <f>X81</f>
        <v>0</v>
      </c>
      <c r="Y23" s="37">
        <f>Y81</f>
        <v>0</v>
      </c>
      <c r="Z23" s="37">
        <f t="shared" ref="Z23:BE23" si="3">Z81</f>
        <v>0</v>
      </c>
      <c r="AA23" s="37">
        <f t="shared" si="3"/>
        <v>0</v>
      </c>
      <c r="AB23" s="37">
        <f t="shared" si="3"/>
        <v>0</v>
      </c>
      <c r="AC23" s="37">
        <f t="shared" si="3"/>
        <v>0</v>
      </c>
      <c r="AD23" s="37">
        <f t="shared" si="3"/>
        <v>0</v>
      </c>
      <c r="AE23" s="37">
        <f t="shared" si="3"/>
        <v>0</v>
      </c>
      <c r="AF23" s="37">
        <f t="shared" si="3"/>
        <v>0</v>
      </c>
      <c r="AG23" s="37">
        <f t="shared" si="3"/>
        <v>0</v>
      </c>
      <c r="AH23" s="37">
        <f t="shared" si="3"/>
        <v>0</v>
      </c>
      <c r="AI23" s="37">
        <f t="shared" si="3"/>
        <v>0</v>
      </c>
      <c r="AJ23" s="37">
        <f t="shared" si="3"/>
        <v>0</v>
      </c>
      <c r="AK23" s="37">
        <f t="shared" si="3"/>
        <v>0</v>
      </c>
      <c r="AL23" s="37">
        <f t="shared" si="3"/>
        <v>0</v>
      </c>
      <c r="AM23" s="37">
        <f t="shared" si="3"/>
        <v>0</v>
      </c>
      <c r="AN23" s="37">
        <f t="shared" si="3"/>
        <v>0</v>
      </c>
      <c r="AO23" s="37">
        <f t="shared" si="3"/>
        <v>0</v>
      </c>
      <c r="AP23" s="37">
        <f t="shared" si="3"/>
        <v>0</v>
      </c>
      <c r="AQ23" s="37">
        <f t="shared" si="3"/>
        <v>0</v>
      </c>
      <c r="AR23" s="37">
        <f t="shared" si="3"/>
        <v>0</v>
      </c>
      <c r="AS23" s="37">
        <f t="shared" si="3"/>
        <v>0</v>
      </c>
      <c r="AT23" s="37">
        <f t="shared" si="3"/>
        <v>0</v>
      </c>
      <c r="AU23" s="37">
        <f t="shared" si="3"/>
        <v>0</v>
      </c>
      <c r="AV23" s="37">
        <f t="shared" si="3"/>
        <v>0</v>
      </c>
      <c r="AW23" s="37">
        <f t="shared" si="3"/>
        <v>0</v>
      </c>
      <c r="AX23" s="37">
        <f t="shared" si="3"/>
        <v>0</v>
      </c>
      <c r="AY23" s="37">
        <f t="shared" si="3"/>
        <v>0</v>
      </c>
      <c r="AZ23" s="37">
        <f t="shared" si="3"/>
        <v>0</v>
      </c>
      <c r="BA23" s="37">
        <f t="shared" si="3"/>
        <v>0</v>
      </c>
      <c r="BB23" s="37">
        <f t="shared" si="3"/>
        <v>0</v>
      </c>
      <c r="BC23" s="37">
        <f t="shared" si="3"/>
        <v>0</v>
      </c>
      <c r="BD23" s="37">
        <f t="shared" si="3"/>
        <v>0</v>
      </c>
      <c r="BE23" s="37">
        <f t="shared" si="3"/>
        <v>0</v>
      </c>
      <c r="BF23" s="35"/>
    </row>
    <row r="24" spans="1:58" s="20" customFormat="1" ht="37.15" customHeight="1" x14ac:dyDescent="0.25">
      <c r="A24" s="49" t="s">
        <v>105</v>
      </c>
      <c r="B24" s="50" t="s">
        <v>106</v>
      </c>
      <c r="C24" s="51" t="s">
        <v>98</v>
      </c>
      <c r="D24" s="71">
        <f>D84</f>
        <v>0</v>
      </c>
      <c r="E24" s="71">
        <f t="shared" ref="E24:BE24" si="4">E84</f>
        <v>0</v>
      </c>
      <c r="F24" s="71">
        <f t="shared" si="4"/>
        <v>0</v>
      </c>
      <c r="G24" s="71">
        <f t="shared" si="4"/>
        <v>0</v>
      </c>
      <c r="H24" s="71">
        <f t="shared" si="4"/>
        <v>0</v>
      </c>
      <c r="I24" s="71">
        <f t="shared" si="4"/>
        <v>0</v>
      </c>
      <c r="J24" s="71">
        <f t="shared" si="4"/>
        <v>0</v>
      </c>
      <c r="K24" s="71">
        <f t="shared" si="4"/>
        <v>0</v>
      </c>
      <c r="L24" s="71">
        <f t="shared" si="4"/>
        <v>0</v>
      </c>
      <c r="M24" s="71">
        <f t="shared" si="4"/>
        <v>0</v>
      </c>
      <c r="N24" s="71">
        <f t="shared" si="4"/>
        <v>0</v>
      </c>
      <c r="O24" s="71">
        <f t="shared" si="4"/>
        <v>0</v>
      </c>
      <c r="P24" s="71">
        <f t="shared" si="4"/>
        <v>0</v>
      </c>
      <c r="Q24" s="71">
        <f t="shared" si="4"/>
        <v>0</v>
      </c>
      <c r="R24" s="71">
        <f t="shared" si="4"/>
        <v>0</v>
      </c>
      <c r="S24" s="71">
        <f t="shared" si="4"/>
        <v>0</v>
      </c>
      <c r="T24" s="71">
        <f t="shared" si="4"/>
        <v>0</v>
      </c>
      <c r="U24" s="71">
        <f t="shared" si="4"/>
        <v>0</v>
      </c>
      <c r="V24" s="71">
        <f t="shared" si="4"/>
        <v>0</v>
      </c>
      <c r="W24" s="71">
        <f t="shared" si="4"/>
        <v>0</v>
      </c>
      <c r="X24" s="71">
        <f t="shared" si="4"/>
        <v>0</v>
      </c>
      <c r="Y24" s="71">
        <f t="shared" si="4"/>
        <v>0</v>
      </c>
      <c r="Z24" s="71">
        <f t="shared" si="4"/>
        <v>0</v>
      </c>
      <c r="AA24" s="71">
        <f t="shared" si="4"/>
        <v>0</v>
      </c>
      <c r="AB24" s="71">
        <f t="shared" si="4"/>
        <v>0</v>
      </c>
      <c r="AC24" s="71">
        <f t="shared" si="4"/>
        <v>0</v>
      </c>
      <c r="AD24" s="71">
        <f t="shared" si="4"/>
        <v>0</v>
      </c>
      <c r="AE24" s="71">
        <f t="shared" si="4"/>
        <v>0</v>
      </c>
      <c r="AF24" s="71">
        <f t="shared" si="4"/>
        <v>0</v>
      </c>
      <c r="AG24" s="71">
        <f t="shared" si="4"/>
        <v>0</v>
      </c>
      <c r="AH24" s="71">
        <f t="shared" si="4"/>
        <v>0</v>
      </c>
      <c r="AI24" s="71">
        <f t="shared" si="4"/>
        <v>0</v>
      </c>
      <c r="AJ24" s="71">
        <f t="shared" si="4"/>
        <v>0</v>
      </c>
      <c r="AK24" s="71">
        <f t="shared" si="4"/>
        <v>0</v>
      </c>
      <c r="AL24" s="71">
        <f t="shared" si="4"/>
        <v>0</v>
      </c>
      <c r="AM24" s="71">
        <f t="shared" si="4"/>
        <v>0</v>
      </c>
      <c r="AN24" s="71">
        <f t="shared" si="4"/>
        <v>0</v>
      </c>
      <c r="AO24" s="71">
        <f t="shared" si="4"/>
        <v>0</v>
      </c>
      <c r="AP24" s="71">
        <f t="shared" si="4"/>
        <v>0</v>
      </c>
      <c r="AQ24" s="71">
        <f t="shared" si="4"/>
        <v>0</v>
      </c>
      <c r="AR24" s="71">
        <f t="shared" si="4"/>
        <v>0</v>
      </c>
      <c r="AS24" s="71">
        <f t="shared" si="4"/>
        <v>0</v>
      </c>
      <c r="AT24" s="71">
        <f t="shared" si="4"/>
        <v>5.0878264199999998</v>
      </c>
      <c r="AU24" s="71">
        <f t="shared" si="4"/>
        <v>0</v>
      </c>
      <c r="AV24" s="71">
        <f t="shared" si="4"/>
        <v>0</v>
      </c>
      <c r="AW24" s="71">
        <f t="shared" si="4"/>
        <v>0</v>
      </c>
      <c r="AX24" s="71">
        <f t="shared" si="4"/>
        <v>0</v>
      </c>
      <c r="AY24" s="71">
        <f t="shared" si="4"/>
        <v>0</v>
      </c>
      <c r="AZ24" s="71">
        <f t="shared" si="4"/>
        <v>0</v>
      </c>
      <c r="BA24" s="71">
        <f t="shared" si="4"/>
        <v>0</v>
      </c>
      <c r="BB24" s="71">
        <f t="shared" si="4"/>
        <v>0</v>
      </c>
      <c r="BC24" s="71">
        <f t="shared" si="4"/>
        <v>0</v>
      </c>
      <c r="BD24" s="71">
        <f t="shared" si="4"/>
        <v>0</v>
      </c>
      <c r="BE24" s="71">
        <f t="shared" si="4"/>
        <v>0</v>
      </c>
      <c r="BF24" s="35"/>
    </row>
    <row r="25" spans="1:58" s="20" customFormat="1" ht="57" hidden="1" customHeight="1" x14ac:dyDescent="0.25">
      <c r="A25" s="49" t="s">
        <v>107</v>
      </c>
      <c r="B25" s="50" t="s">
        <v>108</v>
      </c>
      <c r="C25" s="51" t="s">
        <v>98</v>
      </c>
      <c r="D25" s="37">
        <f>D87</f>
        <v>0</v>
      </c>
      <c r="E25" s="37">
        <f>E87</f>
        <v>0</v>
      </c>
      <c r="F25" s="37">
        <f t="shared" ref="F25:U25" si="5">F87</f>
        <v>0</v>
      </c>
      <c r="G25" s="37">
        <f t="shared" si="5"/>
        <v>0</v>
      </c>
      <c r="H25" s="37">
        <f t="shared" si="5"/>
        <v>0</v>
      </c>
      <c r="I25" s="37">
        <f t="shared" si="5"/>
        <v>0</v>
      </c>
      <c r="J25" s="37">
        <f t="shared" si="5"/>
        <v>0</v>
      </c>
      <c r="K25" s="37">
        <f t="shared" si="5"/>
        <v>0</v>
      </c>
      <c r="L25" s="37">
        <f t="shared" si="5"/>
        <v>0</v>
      </c>
      <c r="M25" s="37">
        <f t="shared" si="5"/>
        <v>0</v>
      </c>
      <c r="N25" s="37">
        <f t="shared" si="5"/>
        <v>0</v>
      </c>
      <c r="O25" s="37">
        <f t="shared" si="5"/>
        <v>0</v>
      </c>
      <c r="P25" s="37">
        <f t="shared" si="5"/>
        <v>0</v>
      </c>
      <c r="Q25" s="37">
        <f t="shared" si="5"/>
        <v>0</v>
      </c>
      <c r="R25" s="37">
        <f t="shared" si="5"/>
        <v>0</v>
      </c>
      <c r="S25" s="37">
        <f t="shared" si="5"/>
        <v>0</v>
      </c>
      <c r="T25" s="37">
        <f t="shared" si="5"/>
        <v>0</v>
      </c>
      <c r="U25" s="37">
        <f t="shared" si="5"/>
        <v>0</v>
      </c>
      <c r="V25" s="37">
        <f>V87</f>
        <v>0</v>
      </c>
      <c r="W25" s="37">
        <f>W87</f>
        <v>0</v>
      </c>
      <c r="X25" s="37">
        <f>X87</f>
        <v>0</v>
      </c>
      <c r="Y25" s="37">
        <f>Y87</f>
        <v>0</v>
      </c>
      <c r="Z25" s="37">
        <f t="shared" ref="Z25:BE25" si="6">Z87</f>
        <v>0</v>
      </c>
      <c r="AA25" s="37">
        <f t="shared" si="6"/>
        <v>0</v>
      </c>
      <c r="AB25" s="37">
        <f t="shared" si="6"/>
        <v>0</v>
      </c>
      <c r="AC25" s="37">
        <f t="shared" si="6"/>
        <v>0</v>
      </c>
      <c r="AD25" s="37">
        <f t="shared" si="6"/>
        <v>0</v>
      </c>
      <c r="AE25" s="37">
        <f t="shared" si="6"/>
        <v>0</v>
      </c>
      <c r="AF25" s="37">
        <f t="shared" si="6"/>
        <v>0</v>
      </c>
      <c r="AG25" s="37">
        <f t="shared" si="6"/>
        <v>0</v>
      </c>
      <c r="AH25" s="37">
        <f t="shared" si="6"/>
        <v>0</v>
      </c>
      <c r="AI25" s="37">
        <f t="shared" si="6"/>
        <v>0</v>
      </c>
      <c r="AJ25" s="37">
        <f t="shared" si="6"/>
        <v>0</v>
      </c>
      <c r="AK25" s="37">
        <f t="shared" si="6"/>
        <v>0</v>
      </c>
      <c r="AL25" s="37">
        <f t="shared" si="6"/>
        <v>0</v>
      </c>
      <c r="AM25" s="37">
        <f t="shared" si="6"/>
        <v>0</v>
      </c>
      <c r="AN25" s="37">
        <f t="shared" si="6"/>
        <v>0</v>
      </c>
      <c r="AO25" s="37">
        <f t="shared" si="6"/>
        <v>0</v>
      </c>
      <c r="AP25" s="37">
        <f t="shared" si="6"/>
        <v>0</v>
      </c>
      <c r="AQ25" s="37">
        <f t="shared" si="6"/>
        <v>0</v>
      </c>
      <c r="AR25" s="37">
        <f t="shared" si="6"/>
        <v>0</v>
      </c>
      <c r="AS25" s="37">
        <f t="shared" si="6"/>
        <v>0</v>
      </c>
      <c r="AT25" s="37">
        <f t="shared" si="6"/>
        <v>0</v>
      </c>
      <c r="AU25" s="37">
        <f t="shared" si="6"/>
        <v>0</v>
      </c>
      <c r="AV25" s="37">
        <f t="shared" si="6"/>
        <v>0</v>
      </c>
      <c r="AW25" s="37">
        <f t="shared" si="6"/>
        <v>0</v>
      </c>
      <c r="AX25" s="37">
        <f t="shared" si="6"/>
        <v>0</v>
      </c>
      <c r="AY25" s="37">
        <f t="shared" si="6"/>
        <v>0</v>
      </c>
      <c r="AZ25" s="37">
        <f t="shared" si="6"/>
        <v>0</v>
      </c>
      <c r="BA25" s="37">
        <f t="shared" si="6"/>
        <v>0</v>
      </c>
      <c r="BB25" s="37">
        <f t="shared" si="6"/>
        <v>0</v>
      </c>
      <c r="BC25" s="37">
        <f t="shared" si="6"/>
        <v>0</v>
      </c>
      <c r="BD25" s="37">
        <f t="shared" si="6"/>
        <v>0</v>
      </c>
      <c r="BE25" s="37">
        <f t="shared" si="6"/>
        <v>0</v>
      </c>
      <c r="BF25" s="35"/>
    </row>
    <row r="26" spans="1:58" s="20" customFormat="1" ht="37.5" x14ac:dyDescent="0.25">
      <c r="A26" s="49" t="s">
        <v>109</v>
      </c>
      <c r="B26" s="50" t="s">
        <v>110</v>
      </c>
      <c r="C26" s="51" t="s">
        <v>98</v>
      </c>
      <c r="D26" s="71">
        <f>D90</f>
        <v>0</v>
      </c>
      <c r="E26" s="71">
        <f t="shared" ref="E26:BE26" si="7">E90</f>
        <v>0</v>
      </c>
      <c r="F26" s="71">
        <f t="shared" si="7"/>
        <v>0</v>
      </c>
      <c r="G26" s="71">
        <f t="shared" si="7"/>
        <v>0</v>
      </c>
      <c r="H26" s="71">
        <f t="shared" si="7"/>
        <v>0</v>
      </c>
      <c r="I26" s="71">
        <f t="shared" si="7"/>
        <v>0</v>
      </c>
      <c r="J26" s="71">
        <f t="shared" si="7"/>
        <v>0</v>
      </c>
      <c r="K26" s="71">
        <f t="shared" si="7"/>
        <v>0</v>
      </c>
      <c r="L26" s="71">
        <f t="shared" si="7"/>
        <v>0</v>
      </c>
      <c r="M26" s="71">
        <f t="shared" si="7"/>
        <v>0</v>
      </c>
      <c r="N26" s="71">
        <f t="shared" si="7"/>
        <v>0</v>
      </c>
      <c r="O26" s="71">
        <f t="shared" si="7"/>
        <v>0</v>
      </c>
      <c r="P26" s="71">
        <f t="shared" si="7"/>
        <v>0</v>
      </c>
      <c r="Q26" s="71">
        <f t="shared" si="7"/>
        <v>0</v>
      </c>
      <c r="R26" s="71">
        <f t="shared" si="7"/>
        <v>0</v>
      </c>
      <c r="S26" s="71">
        <f t="shared" si="7"/>
        <v>0</v>
      </c>
      <c r="T26" s="71">
        <f t="shared" si="7"/>
        <v>0</v>
      </c>
      <c r="U26" s="71">
        <f t="shared" si="7"/>
        <v>0</v>
      </c>
      <c r="V26" s="71">
        <f t="shared" si="7"/>
        <v>0</v>
      </c>
      <c r="W26" s="71">
        <f t="shared" si="7"/>
        <v>0</v>
      </c>
      <c r="X26" s="71">
        <f t="shared" si="7"/>
        <v>0</v>
      </c>
      <c r="Y26" s="71">
        <f t="shared" si="7"/>
        <v>0</v>
      </c>
      <c r="Z26" s="71">
        <f t="shared" si="7"/>
        <v>0</v>
      </c>
      <c r="AA26" s="71">
        <f t="shared" si="7"/>
        <v>0</v>
      </c>
      <c r="AB26" s="71">
        <f t="shared" si="7"/>
        <v>0</v>
      </c>
      <c r="AC26" s="71">
        <f t="shared" si="7"/>
        <v>0</v>
      </c>
      <c r="AD26" s="71">
        <f t="shared" si="7"/>
        <v>0</v>
      </c>
      <c r="AE26" s="71">
        <f t="shared" si="7"/>
        <v>0</v>
      </c>
      <c r="AF26" s="71">
        <f t="shared" si="7"/>
        <v>0</v>
      </c>
      <c r="AG26" s="71">
        <f t="shared" si="7"/>
        <v>0</v>
      </c>
      <c r="AH26" s="71">
        <f t="shared" si="7"/>
        <v>0</v>
      </c>
      <c r="AI26" s="71">
        <f t="shared" si="7"/>
        <v>0</v>
      </c>
      <c r="AJ26" s="71">
        <f t="shared" si="7"/>
        <v>0</v>
      </c>
      <c r="AK26" s="71">
        <f t="shared" si="7"/>
        <v>0</v>
      </c>
      <c r="AL26" s="71">
        <f t="shared" si="7"/>
        <v>0</v>
      </c>
      <c r="AM26" s="71">
        <f t="shared" si="7"/>
        <v>0</v>
      </c>
      <c r="AN26" s="71">
        <f t="shared" si="7"/>
        <v>0</v>
      </c>
      <c r="AO26" s="71">
        <f t="shared" si="7"/>
        <v>0</v>
      </c>
      <c r="AP26" s="71">
        <f t="shared" si="7"/>
        <v>0</v>
      </c>
      <c r="AQ26" s="71">
        <f t="shared" si="7"/>
        <v>0</v>
      </c>
      <c r="AR26" s="71">
        <f t="shared" si="7"/>
        <v>0</v>
      </c>
      <c r="AS26" s="71">
        <f t="shared" si="7"/>
        <v>0</v>
      </c>
      <c r="AT26" s="71">
        <f t="shared" si="7"/>
        <v>2.9359999999999999</v>
      </c>
      <c r="AU26" s="71">
        <f t="shared" si="7"/>
        <v>2.36802</v>
      </c>
      <c r="AV26" s="71">
        <f t="shared" si="7"/>
        <v>0</v>
      </c>
      <c r="AW26" s="71">
        <f t="shared" si="7"/>
        <v>0</v>
      </c>
      <c r="AX26" s="71">
        <f t="shared" si="7"/>
        <v>0</v>
      </c>
      <c r="AY26" s="71">
        <f t="shared" si="7"/>
        <v>0</v>
      </c>
      <c r="AZ26" s="71">
        <f t="shared" si="7"/>
        <v>0</v>
      </c>
      <c r="BA26" s="71">
        <f t="shared" si="7"/>
        <v>0</v>
      </c>
      <c r="BB26" s="71">
        <f t="shared" si="7"/>
        <v>15.77238</v>
      </c>
      <c r="BC26" s="71">
        <f t="shared" si="7"/>
        <v>5.08</v>
      </c>
      <c r="BD26" s="71">
        <f t="shared" si="7"/>
        <v>0</v>
      </c>
      <c r="BE26" s="71">
        <f t="shared" si="7"/>
        <v>0</v>
      </c>
      <c r="BF26" s="35"/>
    </row>
    <row r="27" spans="1:58" s="19" customFormat="1" ht="18.75" x14ac:dyDescent="0.25">
      <c r="A27" s="54">
        <v>1</v>
      </c>
      <c r="B27" s="55" t="s">
        <v>111</v>
      </c>
      <c r="C27" s="56" t="s">
        <v>98</v>
      </c>
      <c r="D27" s="72">
        <f>D28+D31+D81+D84+D87+D90</f>
        <v>0</v>
      </c>
      <c r="E27" s="72">
        <f t="shared" ref="E27:BE27" si="8">E28+E31+E81+E84+E87+E90</f>
        <v>0</v>
      </c>
      <c r="F27" s="72">
        <f t="shared" si="8"/>
        <v>0</v>
      </c>
      <c r="G27" s="72">
        <f t="shared" si="8"/>
        <v>0</v>
      </c>
      <c r="H27" s="72">
        <f t="shared" si="8"/>
        <v>0</v>
      </c>
      <c r="I27" s="72">
        <f t="shared" si="8"/>
        <v>0</v>
      </c>
      <c r="J27" s="72">
        <f t="shared" si="8"/>
        <v>0</v>
      </c>
      <c r="K27" s="72">
        <f t="shared" si="8"/>
        <v>0</v>
      </c>
      <c r="L27" s="72">
        <f t="shared" si="8"/>
        <v>0</v>
      </c>
      <c r="M27" s="72">
        <f t="shared" si="8"/>
        <v>0</v>
      </c>
      <c r="N27" s="72">
        <f t="shared" si="8"/>
        <v>0</v>
      </c>
      <c r="O27" s="72">
        <f t="shared" si="8"/>
        <v>0</v>
      </c>
      <c r="P27" s="72">
        <f t="shared" si="8"/>
        <v>0</v>
      </c>
      <c r="Q27" s="72">
        <f t="shared" si="8"/>
        <v>0</v>
      </c>
      <c r="R27" s="72">
        <f t="shared" si="8"/>
        <v>0</v>
      </c>
      <c r="S27" s="72">
        <f t="shared" si="8"/>
        <v>0</v>
      </c>
      <c r="T27" s="72">
        <f t="shared" si="8"/>
        <v>0</v>
      </c>
      <c r="U27" s="72">
        <f t="shared" si="8"/>
        <v>0</v>
      </c>
      <c r="V27" s="72">
        <f t="shared" si="8"/>
        <v>0</v>
      </c>
      <c r="W27" s="72">
        <f t="shared" si="8"/>
        <v>0</v>
      </c>
      <c r="X27" s="72">
        <f t="shared" si="8"/>
        <v>0</v>
      </c>
      <c r="Y27" s="72">
        <f t="shared" si="8"/>
        <v>0</v>
      </c>
      <c r="Z27" s="72">
        <f t="shared" si="8"/>
        <v>0</v>
      </c>
      <c r="AA27" s="72">
        <f t="shared" si="8"/>
        <v>0</v>
      </c>
      <c r="AB27" s="72">
        <f t="shared" si="8"/>
        <v>0</v>
      </c>
      <c r="AC27" s="72">
        <f t="shared" si="8"/>
        <v>0</v>
      </c>
      <c r="AD27" s="72">
        <f t="shared" si="8"/>
        <v>0</v>
      </c>
      <c r="AE27" s="72">
        <f t="shared" si="8"/>
        <v>0</v>
      </c>
      <c r="AF27" s="72">
        <f t="shared" si="8"/>
        <v>0</v>
      </c>
      <c r="AG27" s="72">
        <f t="shared" si="8"/>
        <v>0</v>
      </c>
      <c r="AH27" s="72">
        <f t="shared" si="8"/>
        <v>0</v>
      </c>
      <c r="AI27" s="72">
        <f t="shared" si="8"/>
        <v>0</v>
      </c>
      <c r="AJ27" s="72">
        <f t="shared" si="8"/>
        <v>0</v>
      </c>
      <c r="AK27" s="72">
        <f t="shared" si="8"/>
        <v>0</v>
      </c>
      <c r="AL27" s="72">
        <f t="shared" si="8"/>
        <v>0</v>
      </c>
      <c r="AM27" s="72">
        <f t="shared" si="8"/>
        <v>0</v>
      </c>
      <c r="AN27" s="72">
        <f t="shared" si="8"/>
        <v>0</v>
      </c>
      <c r="AO27" s="72">
        <f t="shared" si="8"/>
        <v>0</v>
      </c>
      <c r="AP27" s="72">
        <f t="shared" si="8"/>
        <v>0</v>
      </c>
      <c r="AQ27" s="72">
        <f t="shared" si="8"/>
        <v>0</v>
      </c>
      <c r="AR27" s="72">
        <f t="shared" si="8"/>
        <v>0</v>
      </c>
      <c r="AS27" s="72">
        <f t="shared" si="8"/>
        <v>0</v>
      </c>
      <c r="AT27" s="72">
        <f t="shared" si="8"/>
        <v>31.43854614</v>
      </c>
      <c r="AU27" s="72">
        <f t="shared" si="8"/>
        <v>39.609020899999997</v>
      </c>
      <c r="AV27" s="72">
        <f t="shared" si="8"/>
        <v>0</v>
      </c>
      <c r="AW27" s="72">
        <f t="shared" si="8"/>
        <v>0</v>
      </c>
      <c r="AX27" s="72">
        <f t="shared" si="8"/>
        <v>0</v>
      </c>
      <c r="AY27" s="72">
        <f t="shared" si="8"/>
        <v>0</v>
      </c>
      <c r="AZ27" s="72">
        <f t="shared" si="8"/>
        <v>0</v>
      </c>
      <c r="BA27" s="72">
        <f t="shared" si="8"/>
        <v>0</v>
      </c>
      <c r="BB27" s="72">
        <f t="shared" si="8"/>
        <v>15.77238</v>
      </c>
      <c r="BC27" s="72">
        <f t="shared" si="8"/>
        <v>5.08</v>
      </c>
      <c r="BD27" s="72">
        <f t="shared" si="8"/>
        <v>0</v>
      </c>
      <c r="BE27" s="72">
        <f t="shared" si="8"/>
        <v>0</v>
      </c>
      <c r="BF27" s="33"/>
    </row>
    <row r="28" spans="1:58" s="18" customFormat="1" ht="18.75" hidden="1" x14ac:dyDescent="0.25">
      <c r="A28" s="49" t="s">
        <v>112</v>
      </c>
      <c r="B28" s="57" t="s">
        <v>100</v>
      </c>
      <c r="C28" s="51" t="s">
        <v>98</v>
      </c>
      <c r="D28" s="37">
        <f t="shared" ref="D28:BE28" si="9">SUM(D29:D30)</f>
        <v>0</v>
      </c>
      <c r="E28" s="37">
        <f t="shared" si="9"/>
        <v>0</v>
      </c>
      <c r="F28" s="37">
        <f t="shared" si="9"/>
        <v>0</v>
      </c>
      <c r="G28" s="37">
        <f t="shared" si="9"/>
        <v>0</v>
      </c>
      <c r="H28" s="37">
        <f t="shared" si="9"/>
        <v>0</v>
      </c>
      <c r="I28" s="37">
        <f t="shared" si="9"/>
        <v>0</v>
      </c>
      <c r="J28" s="37">
        <f t="shared" si="9"/>
        <v>0</v>
      </c>
      <c r="K28" s="37">
        <f t="shared" si="9"/>
        <v>0</v>
      </c>
      <c r="L28" s="37">
        <f t="shared" si="9"/>
        <v>0</v>
      </c>
      <c r="M28" s="37">
        <f t="shared" si="9"/>
        <v>0</v>
      </c>
      <c r="N28" s="37">
        <f t="shared" si="9"/>
        <v>0</v>
      </c>
      <c r="O28" s="37">
        <f t="shared" si="9"/>
        <v>0</v>
      </c>
      <c r="P28" s="37">
        <f t="shared" si="9"/>
        <v>0</v>
      </c>
      <c r="Q28" s="37">
        <f t="shared" si="9"/>
        <v>0</v>
      </c>
      <c r="R28" s="37">
        <f t="shared" si="9"/>
        <v>0</v>
      </c>
      <c r="S28" s="37">
        <f t="shared" si="9"/>
        <v>0</v>
      </c>
      <c r="T28" s="37">
        <f t="shared" si="9"/>
        <v>0</v>
      </c>
      <c r="U28" s="37">
        <f t="shared" si="9"/>
        <v>0</v>
      </c>
      <c r="V28" s="37">
        <f t="shared" si="9"/>
        <v>0</v>
      </c>
      <c r="W28" s="37">
        <f t="shared" si="9"/>
        <v>0</v>
      </c>
      <c r="X28" s="37">
        <f t="shared" si="9"/>
        <v>0</v>
      </c>
      <c r="Y28" s="37">
        <f t="shared" si="9"/>
        <v>0</v>
      </c>
      <c r="Z28" s="37">
        <f t="shared" si="9"/>
        <v>0</v>
      </c>
      <c r="AA28" s="37">
        <f t="shared" si="9"/>
        <v>0</v>
      </c>
      <c r="AB28" s="37">
        <f t="shared" si="9"/>
        <v>0</v>
      </c>
      <c r="AC28" s="37">
        <f t="shared" si="9"/>
        <v>0</v>
      </c>
      <c r="AD28" s="37">
        <f t="shared" si="9"/>
        <v>0</v>
      </c>
      <c r="AE28" s="37">
        <f t="shared" si="9"/>
        <v>0</v>
      </c>
      <c r="AF28" s="25">
        <f t="shared" si="9"/>
        <v>0</v>
      </c>
      <c r="AG28" s="37">
        <f t="shared" si="9"/>
        <v>0</v>
      </c>
      <c r="AH28" s="37">
        <f t="shared" si="9"/>
        <v>0</v>
      </c>
      <c r="AI28" s="37">
        <f t="shared" si="9"/>
        <v>0</v>
      </c>
      <c r="AJ28" s="25">
        <f t="shared" si="9"/>
        <v>0</v>
      </c>
      <c r="AK28" s="37">
        <f t="shared" si="9"/>
        <v>0</v>
      </c>
      <c r="AL28" s="37">
        <f t="shared" si="9"/>
        <v>0</v>
      </c>
      <c r="AM28" s="37">
        <f t="shared" si="9"/>
        <v>0</v>
      </c>
      <c r="AN28" s="37">
        <f t="shared" si="9"/>
        <v>0</v>
      </c>
      <c r="AO28" s="37">
        <f t="shared" si="9"/>
        <v>0</v>
      </c>
      <c r="AP28" s="37">
        <f t="shared" si="9"/>
        <v>0</v>
      </c>
      <c r="AQ28" s="37">
        <f t="shared" si="9"/>
        <v>0</v>
      </c>
      <c r="AR28" s="37">
        <f t="shared" si="9"/>
        <v>0</v>
      </c>
      <c r="AS28" s="37">
        <f t="shared" si="9"/>
        <v>0</v>
      </c>
      <c r="AT28" s="25">
        <f t="shared" si="9"/>
        <v>0</v>
      </c>
      <c r="AU28" s="37">
        <f t="shared" si="9"/>
        <v>0</v>
      </c>
      <c r="AV28" s="37">
        <f t="shared" si="9"/>
        <v>0</v>
      </c>
      <c r="AW28" s="37">
        <f t="shared" si="9"/>
        <v>0</v>
      </c>
      <c r="AX28" s="37">
        <f t="shared" si="9"/>
        <v>0</v>
      </c>
      <c r="AY28" s="37">
        <f t="shared" si="9"/>
        <v>0</v>
      </c>
      <c r="AZ28" s="25">
        <f t="shared" si="9"/>
        <v>0</v>
      </c>
      <c r="BA28" s="37">
        <f t="shared" si="9"/>
        <v>0</v>
      </c>
      <c r="BB28" s="25">
        <f t="shared" si="9"/>
        <v>0</v>
      </c>
      <c r="BC28" s="37">
        <f t="shared" si="9"/>
        <v>0</v>
      </c>
      <c r="BD28" s="37">
        <f t="shared" si="9"/>
        <v>0</v>
      </c>
      <c r="BE28" s="37">
        <f t="shared" si="9"/>
        <v>0</v>
      </c>
      <c r="BF28" s="32"/>
    </row>
    <row r="29" spans="1:58" s="18" customFormat="1" ht="18.75" hidden="1" x14ac:dyDescent="0.25">
      <c r="A29" s="58" t="s">
        <v>113</v>
      </c>
      <c r="B29" s="59"/>
      <c r="C29" s="6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5"/>
      <c r="AG29" s="21"/>
      <c r="AH29" s="21"/>
      <c r="AI29" s="21"/>
      <c r="AJ29" s="25"/>
      <c r="AK29" s="21"/>
      <c r="AL29" s="21"/>
      <c r="AM29" s="21"/>
      <c r="AN29" s="21"/>
      <c r="AO29" s="21"/>
      <c r="AP29" s="21"/>
      <c r="AQ29" s="21"/>
      <c r="AR29" s="21"/>
      <c r="AS29" s="21"/>
      <c r="AT29" s="26"/>
      <c r="AU29" s="22"/>
      <c r="AV29" s="22"/>
      <c r="AW29" s="22"/>
      <c r="AX29" s="22"/>
      <c r="AY29" s="22"/>
      <c r="AZ29" s="26"/>
      <c r="BA29" s="22"/>
      <c r="BB29" s="25"/>
      <c r="BC29" s="22"/>
      <c r="BD29" s="22"/>
      <c r="BE29" s="21"/>
      <c r="BF29" s="32"/>
    </row>
    <row r="30" spans="1:58" s="18" customFormat="1" ht="18.75" hidden="1" x14ac:dyDescent="0.25">
      <c r="A30" s="58" t="s">
        <v>114</v>
      </c>
      <c r="B30" s="59"/>
      <c r="C30" s="6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5"/>
      <c r="AG30" s="21"/>
      <c r="AH30" s="21"/>
      <c r="AI30" s="21"/>
      <c r="AJ30" s="25"/>
      <c r="AK30" s="21"/>
      <c r="AL30" s="21"/>
      <c r="AM30" s="21"/>
      <c r="AN30" s="21"/>
      <c r="AO30" s="21"/>
      <c r="AP30" s="21"/>
      <c r="AQ30" s="21"/>
      <c r="AR30" s="21"/>
      <c r="AS30" s="21"/>
      <c r="AT30" s="26"/>
      <c r="AU30" s="22"/>
      <c r="AV30" s="22"/>
      <c r="AW30" s="22"/>
      <c r="AX30" s="22"/>
      <c r="AY30" s="22"/>
      <c r="AZ30" s="26"/>
      <c r="BA30" s="22"/>
      <c r="BB30" s="25"/>
      <c r="BC30" s="22"/>
      <c r="BD30" s="22"/>
      <c r="BE30" s="21"/>
      <c r="BF30" s="32"/>
    </row>
    <row r="31" spans="1:58" s="18" customFormat="1" ht="31.5" x14ac:dyDescent="0.25">
      <c r="A31" s="49" t="s">
        <v>115</v>
      </c>
      <c r="B31" s="57" t="s">
        <v>116</v>
      </c>
      <c r="C31" s="51" t="s">
        <v>98</v>
      </c>
      <c r="D31" s="71">
        <f>D32+D38+D45+D70</f>
        <v>0</v>
      </c>
      <c r="E31" s="71">
        <f t="shared" ref="E31:BE31" si="10">E32+E38+E45+E70</f>
        <v>0</v>
      </c>
      <c r="F31" s="71">
        <f t="shared" si="10"/>
        <v>0</v>
      </c>
      <c r="G31" s="71">
        <f t="shared" si="10"/>
        <v>0</v>
      </c>
      <c r="H31" s="71">
        <f t="shared" si="10"/>
        <v>0</v>
      </c>
      <c r="I31" s="71">
        <f t="shared" si="10"/>
        <v>0</v>
      </c>
      <c r="J31" s="71">
        <f t="shared" si="10"/>
        <v>0</v>
      </c>
      <c r="K31" s="71">
        <f t="shared" si="10"/>
        <v>0</v>
      </c>
      <c r="L31" s="71">
        <f t="shared" si="10"/>
        <v>0</v>
      </c>
      <c r="M31" s="71">
        <f t="shared" si="10"/>
        <v>0</v>
      </c>
      <c r="N31" s="71">
        <f t="shared" si="10"/>
        <v>0</v>
      </c>
      <c r="O31" s="71">
        <f t="shared" si="10"/>
        <v>0</v>
      </c>
      <c r="P31" s="71">
        <f t="shared" si="10"/>
        <v>0</v>
      </c>
      <c r="Q31" s="71">
        <f t="shared" si="10"/>
        <v>0</v>
      </c>
      <c r="R31" s="71">
        <f t="shared" si="10"/>
        <v>0</v>
      </c>
      <c r="S31" s="71">
        <f t="shared" si="10"/>
        <v>0</v>
      </c>
      <c r="T31" s="71">
        <f t="shared" si="10"/>
        <v>0</v>
      </c>
      <c r="U31" s="71">
        <f t="shared" si="10"/>
        <v>0</v>
      </c>
      <c r="V31" s="71">
        <f t="shared" si="10"/>
        <v>0</v>
      </c>
      <c r="W31" s="71">
        <f t="shared" si="10"/>
        <v>0</v>
      </c>
      <c r="X31" s="71">
        <f t="shared" si="10"/>
        <v>0</v>
      </c>
      <c r="Y31" s="71">
        <f t="shared" si="10"/>
        <v>0</v>
      </c>
      <c r="Z31" s="71">
        <f t="shared" si="10"/>
        <v>0</v>
      </c>
      <c r="AA31" s="71">
        <f t="shared" si="10"/>
        <v>0</v>
      </c>
      <c r="AB31" s="71">
        <f t="shared" si="10"/>
        <v>0</v>
      </c>
      <c r="AC31" s="71">
        <f t="shared" si="10"/>
        <v>0</v>
      </c>
      <c r="AD31" s="71">
        <f t="shared" si="10"/>
        <v>0</v>
      </c>
      <c r="AE31" s="71">
        <f t="shared" si="10"/>
        <v>0</v>
      </c>
      <c r="AF31" s="71">
        <f t="shared" si="10"/>
        <v>0</v>
      </c>
      <c r="AG31" s="71">
        <f t="shared" si="10"/>
        <v>0</v>
      </c>
      <c r="AH31" s="71">
        <f t="shared" si="10"/>
        <v>0</v>
      </c>
      <c r="AI31" s="71">
        <f t="shared" si="10"/>
        <v>0</v>
      </c>
      <c r="AJ31" s="71">
        <f t="shared" si="10"/>
        <v>0</v>
      </c>
      <c r="AK31" s="71">
        <f t="shared" si="10"/>
        <v>0</v>
      </c>
      <c r="AL31" s="71">
        <f t="shared" si="10"/>
        <v>0</v>
      </c>
      <c r="AM31" s="71">
        <f t="shared" si="10"/>
        <v>0</v>
      </c>
      <c r="AN31" s="71">
        <f t="shared" si="10"/>
        <v>0</v>
      </c>
      <c r="AO31" s="71">
        <f t="shared" si="10"/>
        <v>0</v>
      </c>
      <c r="AP31" s="71">
        <f t="shared" si="10"/>
        <v>0</v>
      </c>
      <c r="AQ31" s="71">
        <f t="shared" si="10"/>
        <v>0</v>
      </c>
      <c r="AR31" s="71">
        <f t="shared" si="10"/>
        <v>0</v>
      </c>
      <c r="AS31" s="71">
        <f t="shared" si="10"/>
        <v>0</v>
      </c>
      <c r="AT31" s="71">
        <f t="shared" si="10"/>
        <v>23.414719720000001</v>
      </c>
      <c r="AU31" s="71">
        <f t="shared" si="10"/>
        <v>37.241000899999996</v>
      </c>
      <c r="AV31" s="71">
        <f t="shared" si="10"/>
        <v>0</v>
      </c>
      <c r="AW31" s="71">
        <f t="shared" si="10"/>
        <v>0</v>
      </c>
      <c r="AX31" s="71">
        <f t="shared" si="10"/>
        <v>0</v>
      </c>
      <c r="AY31" s="71">
        <f t="shared" si="10"/>
        <v>0</v>
      </c>
      <c r="AZ31" s="71">
        <f t="shared" si="10"/>
        <v>0</v>
      </c>
      <c r="BA31" s="71">
        <f t="shared" si="10"/>
        <v>0</v>
      </c>
      <c r="BB31" s="71">
        <f t="shared" si="10"/>
        <v>0</v>
      </c>
      <c r="BC31" s="71">
        <f t="shared" si="10"/>
        <v>0</v>
      </c>
      <c r="BD31" s="71">
        <f t="shared" si="10"/>
        <v>0</v>
      </c>
      <c r="BE31" s="71">
        <f t="shared" si="10"/>
        <v>0</v>
      </c>
      <c r="BF31" s="32"/>
    </row>
    <row r="32" spans="1:58" s="18" customFormat="1" ht="63" x14ac:dyDescent="0.25">
      <c r="A32" s="49" t="s">
        <v>117</v>
      </c>
      <c r="B32" s="57" t="s">
        <v>118</v>
      </c>
      <c r="C32" s="51" t="s">
        <v>98</v>
      </c>
      <c r="D32" s="71">
        <f>D33+D36</f>
        <v>0</v>
      </c>
      <c r="E32" s="71">
        <f t="shared" ref="E32:BE32" si="11">E33+E36</f>
        <v>0</v>
      </c>
      <c r="F32" s="71">
        <f t="shared" si="11"/>
        <v>0</v>
      </c>
      <c r="G32" s="71">
        <f t="shared" si="11"/>
        <v>0</v>
      </c>
      <c r="H32" s="71">
        <f t="shared" si="11"/>
        <v>0</v>
      </c>
      <c r="I32" s="71">
        <f t="shared" si="11"/>
        <v>0</v>
      </c>
      <c r="J32" s="71">
        <f t="shared" si="11"/>
        <v>0</v>
      </c>
      <c r="K32" s="71">
        <f t="shared" si="11"/>
        <v>0</v>
      </c>
      <c r="L32" s="71">
        <f t="shared" si="11"/>
        <v>0</v>
      </c>
      <c r="M32" s="71">
        <f t="shared" si="11"/>
        <v>0</v>
      </c>
      <c r="N32" s="71">
        <f t="shared" si="11"/>
        <v>0</v>
      </c>
      <c r="O32" s="71">
        <f t="shared" si="11"/>
        <v>0</v>
      </c>
      <c r="P32" s="71">
        <f t="shared" si="11"/>
        <v>0</v>
      </c>
      <c r="Q32" s="71">
        <f t="shared" si="11"/>
        <v>0</v>
      </c>
      <c r="R32" s="71">
        <f t="shared" si="11"/>
        <v>0</v>
      </c>
      <c r="S32" s="71">
        <f t="shared" si="11"/>
        <v>0</v>
      </c>
      <c r="T32" s="71">
        <f t="shared" si="11"/>
        <v>0</v>
      </c>
      <c r="U32" s="71">
        <f t="shared" si="11"/>
        <v>0</v>
      </c>
      <c r="V32" s="71">
        <f t="shared" si="11"/>
        <v>0</v>
      </c>
      <c r="W32" s="71">
        <f t="shared" si="11"/>
        <v>0</v>
      </c>
      <c r="X32" s="71">
        <f t="shared" si="11"/>
        <v>0</v>
      </c>
      <c r="Y32" s="71">
        <f t="shared" si="11"/>
        <v>0</v>
      </c>
      <c r="Z32" s="71">
        <f t="shared" si="11"/>
        <v>0</v>
      </c>
      <c r="AA32" s="71">
        <f t="shared" si="11"/>
        <v>0</v>
      </c>
      <c r="AB32" s="71">
        <f t="shared" si="11"/>
        <v>0</v>
      </c>
      <c r="AC32" s="71">
        <f t="shared" si="11"/>
        <v>0</v>
      </c>
      <c r="AD32" s="71">
        <f t="shared" si="11"/>
        <v>0</v>
      </c>
      <c r="AE32" s="71">
        <f t="shared" si="11"/>
        <v>0</v>
      </c>
      <c r="AF32" s="71">
        <f t="shared" si="11"/>
        <v>0</v>
      </c>
      <c r="AG32" s="71">
        <f t="shared" si="11"/>
        <v>0</v>
      </c>
      <c r="AH32" s="71">
        <f t="shared" si="11"/>
        <v>0</v>
      </c>
      <c r="AI32" s="71">
        <f t="shared" si="11"/>
        <v>0</v>
      </c>
      <c r="AJ32" s="71">
        <f t="shared" si="11"/>
        <v>0</v>
      </c>
      <c r="AK32" s="71">
        <f t="shared" si="11"/>
        <v>0</v>
      </c>
      <c r="AL32" s="71">
        <f t="shared" si="11"/>
        <v>0</v>
      </c>
      <c r="AM32" s="71">
        <f t="shared" si="11"/>
        <v>0</v>
      </c>
      <c r="AN32" s="71">
        <f t="shared" si="11"/>
        <v>0</v>
      </c>
      <c r="AO32" s="71">
        <f t="shared" si="11"/>
        <v>0</v>
      </c>
      <c r="AP32" s="71">
        <f t="shared" si="11"/>
        <v>0</v>
      </c>
      <c r="AQ32" s="71">
        <f t="shared" si="11"/>
        <v>0</v>
      </c>
      <c r="AR32" s="71">
        <f t="shared" si="11"/>
        <v>0</v>
      </c>
      <c r="AS32" s="71">
        <f t="shared" si="11"/>
        <v>0</v>
      </c>
      <c r="AT32" s="71">
        <f t="shared" si="11"/>
        <v>19.893851720000001</v>
      </c>
      <c r="AU32" s="71">
        <f t="shared" si="11"/>
        <v>33.720548899999997</v>
      </c>
      <c r="AV32" s="71">
        <f t="shared" si="11"/>
        <v>0</v>
      </c>
      <c r="AW32" s="71">
        <f t="shared" si="11"/>
        <v>0</v>
      </c>
      <c r="AX32" s="71">
        <f t="shared" si="11"/>
        <v>0</v>
      </c>
      <c r="AY32" s="71">
        <f t="shared" si="11"/>
        <v>0</v>
      </c>
      <c r="AZ32" s="71">
        <f t="shared" si="11"/>
        <v>0</v>
      </c>
      <c r="BA32" s="71">
        <f t="shared" si="11"/>
        <v>0</v>
      </c>
      <c r="BB32" s="71">
        <f t="shared" si="11"/>
        <v>0</v>
      </c>
      <c r="BC32" s="71">
        <f t="shared" si="11"/>
        <v>0</v>
      </c>
      <c r="BD32" s="71">
        <f t="shared" si="11"/>
        <v>0</v>
      </c>
      <c r="BE32" s="71">
        <f t="shared" si="11"/>
        <v>0</v>
      </c>
      <c r="BF32" s="32"/>
    </row>
    <row r="33" spans="1:58" s="18" customFormat="1" ht="31.5" x14ac:dyDescent="0.25">
      <c r="A33" s="61" t="s">
        <v>119</v>
      </c>
      <c r="B33" s="57" t="s">
        <v>120</v>
      </c>
      <c r="C33" s="62" t="s">
        <v>98</v>
      </c>
      <c r="D33" s="71">
        <f>SUM(D34:D35)</f>
        <v>0</v>
      </c>
      <c r="E33" s="71">
        <f t="shared" ref="E33:BE33" si="12">SUM(E34:E35)</f>
        <v>0</v>
      </c>
      <c r="F33" s="71">
        <f t="shared" si="12"/>
        <v>0</v>
      </c>
      <c r="G33" s="71">
        <f t="shared" si="12"/>
        <v>0</v>
      </c>
      <c r="H33" s="71">
        <f t="shared" si="12"/>
        <v>0</v>
      </c>
      <c r="I33" s="71">
        <f t="shared" si="12"/>
        <v>0</v>
      </c>
      <c r="J33" s="71">
        <f t="shared" si="12"/>
        <v>0</v>
      </c>
      <c r="K33" s="71">
        <f t="shared" si="12"/>
        <v>0</v>
      </c>
      <c r="L33" s="71">
        <f t="shared" si="12"/>
        <v>0</v>
      </c>
      <c r="M33" s="71">
        <f t="shared" si="12"/>
        <v>0</v>
      </c>
      <c r="N33" s="71">
        <f t="shared" si="12"/>
        <v>0</v>
      </c>
      <c r="O33" s="71">
        <f t="shared" si="12"/>
        <v>0</v>
      </c>
      <c r="P33" s="71">
        <f t="shared" si="12"/>
        <v>0</v>
      </c>
      <c r="Q33" s="71">
        <f t="shared" si="12"/>
        <v>0</v>
      </c>
      <c r="R33" s="71">
        <f t="shared" si="12"/>
        <v>0</v>
      </c>
      <c r="S33" s="71">
        <f t="shared" si="12"/>
        <v>0</v>
      </c>
      <c r="T33" s="71">
        <f t="shared" si="12"/>
        <v>0</v>
      </c>
      <c r="U33" s="71">
        <f t="shared" si="12"/>
        <v>0</v>
      </c>
      <c r="V33" s="71">
        <f t="shared" si="12"/>
        <v>0</v>
      </c>
      <c r="W33" s="71">
        <f t="shared" si="12"/>
        <v>0</v>
      </c>
      <c r="X33" s="71">
        <f t="shared" si="12"/>
        <v>0</v>
      </c>
      <c r="Y33" s="71">
        <f t="shared" si="12"/>
        <v>0</v>
      </c>
      <c r="Z33" s="71">
        <f t="shared" si="12"/>
        <v>0</v>
      </c>
      <c r="AA33" s="71">
        <f t="shared" si="12"/>
        <v>0</v>
      </c>
      <c r="AB33" s="71">
        <f t="shared" si="12"/>
        <v>0</v>
      </c>
      <c r="AC33" s="71">
        <f t="shared" si="12"/>
        <v>0</v>
      </c>
      <c r="AD33" s="71">
        <f t="shared" si="12"/>
        <v>0</v>
      </c>
      <c r="AE33" s="71">
        <f t="shared" si="12"/>
        <v>0</v>
      </c>
      <c r="AF33" s="71">
        <f t="shared" si="12"/>
        <v>0</v>
      </c>
      <c r="AG33" s="71">
        <f t="shared" si="12"/>
        <v>0</v>
      </c>
      <c r="AH33" s="71">
        <f t="shared" si="12"/>
        <v>0</v>
      </c>
      <c r="AI33" s="71">
        <f t="shared" si="12"/>
        <v>0</v>
      </c>
      <c r="AJ33" s="71">
        <f t="shared" si="12"/>
        <v>0</v>
      </c>
      <c r="AK33" s="71">
        <f t="shared" si="12"/>
        <v>0</v>
      </c>
      <c r="AL33" s="71">
        <f t="shared" si="12"/>
        <v>0</v>
      </c>
      <c r="AM33" s="71">
        <f t="shared" si="12"/>
        <v>0</v>
      </c>
      <c r="AN33" s="71">
        <f t="shared" si="12"/>
        <v>0</v>
      </c>
      <c r="AO33" s="71">
        <f t="shared" si="12"/>
        <v>0</v>
      </c>
      <c r="AP33" s="71">
        <f t="shared" si="12"/>
        <v>0</v>
      </c>
      <c r="AQ33" s="71">
        <f t="shared" si="12"/>
        <v>0</v>
      </c>
      <c r="AR33" s="71">
        <f t="shared" si="12"/>
        <v>0</v>
      </c>
      <c r="AS33" s="71">
        <f t="shared" si="12"/>
        <v>0</v>
      </c>
      <c r="AT33" s="71">
        <f t="shared" si="12"/>
        <v>10.294</v>
      </c>
      <c r="AU33" s="71">
        <f t="shared" si="12"/>
        <v>10.96020422</v>
      </c>
      <c r="AV33" s="71">
        <f t="shared" si="12"/>
        <v>0</v>
      </c>
      <c r="AW33" s="71">
        <f t="shared" si="12"/>
        <v>0</v>
      </c>
      <c r="AX33" s="71">
        <f t="shared" si="12"/>
        <v>0</v>
      </c>
      <c r="AY33" s="71">
        <f t="shared" si="12"/>
        <v>0</v>
      </c>
      <c r="AZ33" s="71">
        <f t="shared" si="12"/>
        <v>0</v>
      </c>
      <c r="BA33" s="71">
        <f t="shared" si="12"/>
        <v>0</v>
      </c>
      <c r="BB33" s="71">
        <f t="shared" si="12"/>
        <v>0</v>
      </c>
      <c r="BC33" s="71">
        <f t="shared" si="12"/>
        <v>0</v>
      </c>
      <c r="BD33" s="71">
        <f t="shared" si="12"/>
        <v>0</v>
      </c>
      <c r="BE33" s="71">
        <f t="shared" si="12"/>
        <v>0</v>
      </c>
      <c r="BF33" s="32"/>
    </row>
    <row r="34" spans="1:58" s="18" customFormat="1" ht="52.5" customHeight="1" x14ac:dyDescent="0.25">
      <c r="A34" s="63" t="s">
        <v>119</v>
      </c>
      <c r="B34" s="42" t="s">
        <v>203</v>
      </c>
      <c r="C34" s="43" t="s">
        <v>211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4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4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10.294</v>
      </c>
      <c r="AU34" s="44">
        <v>10.96020422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4">
        <v>0</v>
      </c>
      <c r="BE34" s="44">
        <v>0</v>
      </c>
      <c r="BF34" s="32"/>
    </row>
    <row r="35" spans="1:58" s="18" customFormat="1" ht="18.75" hidden="1" x14ac:dyDescent="0.25">
      <c r="A35" s="63" t="s">
        <v>121</v>
      </c>
      <c r="B35" s="42"/>
      <c r="C35" s="43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5"/>
      <c r="AG35" s="21"/>
      <c r="AH35" s="21"/>
      <c r="AI35" s="21"/>
      <c r="AJ35" s="25"/>
      <c r="AK35" s="21"/>
      <c r="AL35" s="21"/>
      <c r="AM35" s="21"/>
      <c r="AN35" s="21"/>
      <c r="AO35" s="21"/>
      <c r="AP35" s="21"/>
      <c r="AQ35" s="21"/>
      <c r="AR35" s="21"/>
      <c r="AS35" s="21"/>
      <c r="AT35" s="26"/>
      <c r="AU35" s="22"/>
      <c r="AV35" s="22"/>
      <c r="AW35" s="22"/>
      <c r="AX35" s="22"/>
      <c r="AY35" s="22"/>
      <c r="AZ35" s="26"/>
      <c r="BA35" s="22"/>
      <c r="BB35" s="25"/>
      <c r="BC35" s="22"/>
      <c r="BD35" s="22"/>
      <c r="BE35" s="21"/>
      <c r="BF35" s="32"/>
    </row>
    <row r="36" spans="1:58" s="18" customFormat="1" ht="63" x14ac:dyDescent="0.25">
      <c r="A36" s="49" t="s">
        <v>122</v>
      </c>
      <c r="B36" s="57" t="s">
        <v>123</v>
      </c>
      <c r="C36" s="51" t="s">
        <v>98</v>
      </c>
      <c r="D36" s="71">
        <f>SUM(D37:D37)</f>
        <v>0</v>
      </c>
      <c r="E36" s="71">
        <f t="shared" ref="E36:BE36" si="13">SUM(E37:E37)</f>
        <v>0</v>
      </c>
      <c r="F36" s="71">
        <f t="shared" si="13"/>
        <v>0</v>
      </c>
      <c r="G36" s="71">
        <f t="shared" si="13"/>
        <v>0</v>
      </c>
      <c r="H36" s="71">
        <f t="shared" si="13"/>
        <v>0</v>
      </c>
      <c r="I36" s="71">
        <f t="shared" si="13"/>
        <v>0</v>
      </c>
      <c r="J36" s="71">
        <f t="shared" si="13"/>
        <v>0</v>
      </c>
      <c r="K36" s="71">
        <f t="shared" si="13"/>
        <v>0</v>
      </c>
      <c r="L36" s="71">
        <f t="shared" si="13"/>
        <v>0</v>
      </c>
      <c r="M36" s="71">
        <f t="shared" si="13"/>
        <v>0</v>
      </c>
      <c r="N36" s="71">
        <f t="shared" si="13"/>
        <v>0</v>
      </c>
      <c r="O36" s="71">
        <f t="shared" si="13"/>
        <v>0</v>
      </c>
      <c r="P36" s="71">
        <f t="shared" si="13"/>
        <v>0</v>
      </c>
      <c r="Q36" s="71">
        <f t="shared" si="13"/>
        <v>0</v>
      </c>
      <c r="R36" s="71">
        <f t="shared" si="13"/>
        <v>0</v>
      </c>
      <c r="S36" s="71">
        <f t="shared" si="13"/>
        <v>0</v>
      </c>
      <c r="T36" s="71">
        <f t="shared" si="13"/>
        <v>0</v>
      </c>
      <c r="U36" s="71">
        <f t="shared" si="13"/>
        <v>0</v>
      </c>
      <c r="V36" s="71">
        <f t="shared" si="13"/>
        <v>0</v>
      </c>
      <c r="W36" s="71">
        <f t="shared" si="13"/>
        <v>0</v>
      </c>
      <c r="X36" s="71">
        <f t="shared" si="13"/>
        <v>0</v>
      </c>
      <c r="Y36" s="71">
        <f t="shared" si="13"/>
        <v>0</v>
      </c>
      <c r="Z36" s="71">
        <f t="shared" si="13"/>
        <v>0</v>
      </c>
      <c r="AA36" s="71">
        <f t="shared" si="13"/>
        <v>0</v>
      </c>
      <c r="AB36" s="71">
        <f t="shared" si="13"/>
        <v>0</v>
      </c>
      <c r="AC36" s="71">
        <f t="shared" si="13"/>
        <v>0</v>
      </c>
      <c r="AD36" s="71">
        <f t="shared" si="13"/>
        <v>0</v>
      </c>
      <c r="AE36" s="71">
        <f t="shared" si="13"/>
        <v>0</v>
      </c>
      <c r="AF36" s="71">
        <f t="shared" si="13"/>
        <v>0</v>
      </c>
      <c r="AG36" s="71">
        <f t="shared" si="13"/>
        <v>0</v>
      </c>
      <c r="AH36" s="71">
        <f t="shared" si="13"/>
        <v>0</v>
      </c>
      <c r="AI36" s="71">
        <f t="shared" si="13"/>
        <v>0</v>
      </c>
      <c r="AJ36" s="71">
        <f t="shared" si="13"/>
        <v>0</v>
      </c>
      <c r="AK36" s="71">
        <f t="shared" si="13"/>
        <v>0</v>
      </c>
      <c r="AL36" s="71">
        <f t="shared" si="13"/>
        <v>0</v>
      </c>
      <c r="AM36" s="71">
        <f t="shared" si="13"/>
        <v>0</v>
      </c>
      <c r="AN36" s="71">
        <f t="shared" si="13"/>
        <v>0</v>
      </c>
      <c r="AO36" s="71">
        <f t="shared" si="13"/>
        <v>0</v>
      </c>
      <c r="AP36" s="71">
        <f t="shared" si="13"/>
        <v>0</v>
      </c>
      <c r="AQ36" s="71">
        <f t="shared" si="13"/>
        <v>0</v>
      </c>
      <c r="AR36" s="71">
        <f t="shared" si="13"/>
        <v>0</v>
      </c>
      <c r="AS36" s="71">
        <f t="shared" si="13"/>
        <v>0</v>
      </c>
      <c r="AT36" s="71">
        <f t="shared" si="13"/>
        <v>9.5998517200000002</v>
      </c>
      <c r="AU36" s="71">
        <f t="shared" si="13"/>
        <v>22.760344679999999</v>
      </c>
      <c r="AV36" s="71">
        <f t="shared" si="13"/>
        <v>0</v>
      </c>
      <c r="AW36" s="71">
        <f t="shared" si="13"/>
        <v>0</v>
      </c>
      <c r="AX36" s="71">
        <f t="shared" si="13"/>
        <v>0</v>
      </c>
      <c r="AY36" s="71">
        <f t="shared" si="13"/>
        <v>0</v>
      </c>
      <c r="AZ36" s="71">
        <f t="shared" si="13"/>
        <v>0</v>
      </c>
      <c r="BA36" s="71">
        <f t="shared" si="13"/>
        <v>0</v>
      </c>
      <c r="BB36" s="71">
        <f t="shared" si="13"/>
        <v>0</v>
      </c>
      <c r="BC36" s="71">
        <f t="shared" si="13"/>
        <v>0</v>
      </c>
      <c r="BD36" s="71">
        <f t="shared" si="13"/>
        <v>0</v>
      </c>
      <c r="BE36" s="71">
        <f t="shared" si="13"/>
        <v>0</v>
      </c>
      <c r="BF36" s="32"/>
    </row>
    <row r="37" spans="1:58" s="18" customFormat="1" ht="47.25" x14ac:dyDescent="0.25">
      <c r="A37" s="63" t="s">
        <v>122</v>
      </c>
      <c r="B37" s="42" t="s">
        <v>201</v>
      </c>
      <c r="C37" s="43" t="s">
        <v>202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4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4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4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5">
        <f>9599851.72/1000000</f>
        <v>9.5998517200000002</v>
      </c>
      <c r="AU37" s="45">
        <v>22.760344679999999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5">
        <v>0</v>
      </c>
      <c r="BE37" s="45">
        <v>0</v>
      </c>
      <c r="BF37" s="32"/>
    </row>
    <row r="38" spans="1:58" s="18" customFormat="1" ht="60" hidden="1" customHeight="1" x14ac:dyDescent="0.25">
      <c r="A38" s="64" t="s">
        <v>124</v>
      </c>
      <c r="B38" s="39" t="s">
        <v>125</v>
      </c>
      <c r="C38" s="51" t="s">
        <v>98</v>
      </c>
      <c r="D38" s="37">
        <f t="shared" ref="D38:BE38" si="14">D39+D42</f>
        <v>0</v>
      </c>
      <c r="E38" s="37">
        <f t="shared" si="14"/>
        <v>0</v>
      </c>
      <c r="F38" s="37">
        <f t="shared" si="14"/>
        <v>0</v>
      </c>
      <c r="G38" s="37">
        <f t="shared" si="14"/>
        <v>0</v>
      </c>
      <c r="H38" s="37">
        <f t="shared" si="14"/>
        <v>0</v>
      </c>
      <c r="I38" s="37">
        <f t="shared" si="14"/>
        <v>0</v>
      </c>
      <c r="J38" s="37">
        <f t="shared" si="14"/>
        <v>0</v>
      </c>
      <c r="K38" s="37">
        <f t="shared" si="14"/>
        <v>0</v>
      </c>
      <c r="L38" s="37">
        <f t="shared" si="14"/>
        <v>0</v>
      </c>
      <c r="M38" s="37">
        <f t="shared" si="14"/>
        <v>0</v>
      </c>
      <c r="N38" s="37">
        <f t="shared" si="14"/>
        <v>0</v>
      </c>
      <c r="O38" s="37">
        <f t="shared" si="14"/>
        <v>0</v>
      </c>
      <c r="P38" s="37">
        <f t="shared" si="14"/>
        <v>0</v>
      </c>
      <c r="Q38" s="37">
        <f t="shared" si="14"/>
        <v>0</v>
      </c>
      <c r="R38" s="37">
        <f t="shared" si="14"/>
        <v>0</v>
      </c>
      <c r="S38" s="37">
        <f t="shared" si="14"/>
        <v>0</v>
      </c>
      <c r="T38" s="37">
        <f t="shared" si="14"/>
        <v>0</v>
      </c>
      <c r="U38" s="37">
        <f t="shared" si="14"/>
        <v>0</v>
      </c>
      <c r="V38" s="37">
        <f t="shared" si="14"/>
        <v>0</v>
      </c>
      <c r="W38" s="37">
        <f t="shared" si="14"/>
        <v>0</v>
      </c>
      <c r="X38" s="37">
        <f t="shared" si="14"/>
        <v>0</v>
      </c>
      <c r="Y38" s="37">
        <f t="shared" si="14"/>
        <v>0</v>
      </c>
      <c r="Z38" s="37">
        <f t="shared" si="14"/>
        <v>0</v>
      </c>
      <c r="AA38" s="37">
        <f t="shared" si="14"/>
        <v>0</v>
      </c>
      <c r="AB38" s="37">
        <f t="shared" si="14"/>
        <v>0</v>
      </c>
      <c r="AC38" s="37">
        <f t="shared" si="14"/>
        <v>0</v>
      </c>
      <c r="AD38" s="37">
        <f t="shared" si="14"/>
        <v>0</v>
      </c>
      <c r="AE38" s="37">
        <f t="shared" si="14"/>
        <v>0</v>
      </c>
      <c r="AF38" s="25">
        <f t="shared" si="14"/>
        <v>0</v>
      </c>
      <c r="AG38" s="37">
        <f t="shared" si="14"/>
        <v>0</v>
      </c>
      <c r="AH38" s="37">
        <f t="shared" si="14"/>
        <v>0</v>
      </c>
      <c r="AI38" s="37">
        <f t="shared" si="14"/>
        <v>0</v>
      </c>
      <c r="AJ38" s="25">
        <f t="shared" si="14"/>
        <v>0</v>
      </c>
      <c r="AK38" s="37">
        <f t="shared" si="14"/>
        <v>0</v>
      </c>
      <c r="AL38" s="37">
        <f t="shared" si="14"/>
        <v>0</v>
      </c>
      <c r="AM38" s="37">
        <f t="shared" si="14"/>
        <v>0</v>
      </c>
      <c r="AN38" s="37">
        <f t="shared" si="14"/>
        <v>0</v>
      </c>
      <c r="AO38" s="37">
        <f t="shared" si="14"/>
        <v>0</v>
      </c>
      <c r="AP38" s="37">
        <f t="shared" si="14"/>
        <v>0</v>
      </c>
      <c r="AQ38" s="37">
        <f t="shared" si="14"/>
        <v>0</v>
      </c>
      <c r="AR38" s="37">
        <f t="shared" si="14"/>
        <v>0</v>
      </c>
      <c r="AS38" s="37">
        <f t="shared" si="14"/>
        <v>0</v>
      </c>
      <c r="AT38" s="25">
        <f t="shared" si="14"/>
        <v>0</v>
      </c>
      <c r="AU38" s="37">
        <f t="shared" si="14"/>
        <v>0</v>
      </c>
      <c r="AV38" s="37">
        <f t="shared" si="14"/>
        <v>0</v>
      </c>
      <c r="AW38" s="37">
        <f t="shared" si="14"/>
        <v>0</v>
      </c>
      <c r="AX38" s="37">
        <f t="shared" si="14"/>
        <v>0</v>
      </c>
      <c r="AY38" s="37">
        <f t="shared" si="14"/>
        <v>0</v>
      </c>
      <c r="AZ38" s="25">
        <f t="shared" si="14"/>
        <v>0</v>
      </c>
      <c r="BA38" s="37">
        <f t="shared" si="14"/>
        <v>0</v>
      </c>
      <c r="BB38" s="25">
        <f t="shared" si="14"/>
        <v>0</v>
      </c>
      <c r="BC38" s="37">
        <f t="shared" si="14"/>
        <v>0</v>
      </c>
      <c r="BD38" s="37">
        <f t="shared" si="14"/>
        <v>0</v>
      </c>
      <c r="BE38" s="37">
        <f t="shared" si="14"/>
        <v>0</v>
      </c>
      <c r="BF38" s="32"/>
    </row>
    <row r="39" spans="1:58" s="18" customFormat="1" ht="31.5" hidden="1" x14ac:dyDescent="0.25">
      <c r="A39" s="64" t="s">
        <v>126</v>
      </c>
      <c r="B39" s="39" t="s">
        <v>127</v>
      </c>
      <c r="C39" s="51" t="s">
        <v>98</v>
      </c>
      <c r="D39" s="37">
        <f t="shared" ref="D39:BE39" si="15">SUM(D40:D41)</f>
        <v>0</v>
      </c>
      <c r="E39" s="37">
        <f t="shared" si="15"/>
        <v>0</v>
      </c>
      <c r="F39" s="37">
        <f t="shared" si="15"/>
        <v>0</v>
      </c>
      <c r="G39" s="37">
        <f t="shared" si="15"/>
        <v>0</v>
      </c>
      <c r="H39" s="37">
        <f t="shared" si="15"/>
        <v>0</v>
      </c>
      <c r="I39" s="37">
        <f t="shared" si="15"/>
        <v>0</v>
      </c>
      <c r="J39" s="37">
        <f t="shared" si="15"/>
        <v>0</v>
      </c>
      <c r="K39" s="37">
        <f t="shared" si="15"/>
        <v>0</v>
      </c>
      <c r="L39" s="37">
        <f t="shared" si="15"/>
        <v>0</v>
      </c>
      <c r="M39" s="37">
        <f t="shared" si="15"/>
        <v>0</v>
      </c>
      <c r="N39" s="37">
        <f t="shared" si="15"/>
        <v>0</v>
      </c>
      <c r="O39" s="37">
        <f t="shared" si="15"/>
        <v>0</v>
      </c>
      <c r="P39" s="37">
        <f t="shared" si="15"/>
        <v>0</v>
      </c>
      <c r="Q39" s="37">
        <f t="shared" si="15"/>
        <v>0</v>
      </c>
      <c r="R39" s="37">
        <f t="shared" si="15"/>
        <v>0</v>
      </c>
      <c r="S39" s="37">
        <f t="shared" si="15"/>
        <v>0</v>
      </c>
      <c r="T39" s="37">
        <f t="shared" si="15"/>
        <v>0</v>
      </c>
      <c r="U39" s="37">
        <f t="shared" si="15"/>
        <v>0</v>
      </c>
      <c r="V39" s="37">
        <f t="shared" si="15"/>
        <v>0</v>
      </c>
      <c r="W39" s="37">
        <f t="shared" si="15"/>
        <v>0</v>
      </c>
      <c r="X39" s="37">
        <f t="shared" si="15"/>
        <v>0</v>
      </c>
      <c r="Y39" s="37">
        <f t="shared" si="15"/>
        <v>0</v>
      </c>
      <c r="Z39" s="37">
        <f t="shared" si="15"/>
        <v>0</v>
      </c>
      <c r="AA39" s="37">
        <f t="shared" si="15"/>
        <v>0</v>
      </c>
      <c r="AB39" s="37">
        <f t="shared" si="15"/>
        <v>0</v>
      </c>
      <c r="AC39" s="37">
        <f t="shared" si="15"/>
        <v>0</v>
      </c>
      <c r="AD39" s="37">
        <f t="shared" si="15"/>
        <v>0</v>
      </c>
      <c r="AE39" s="37">
        <f t="shared" si="15"/>
        <v>0</v>
      </c>
      <c r="AF39" s="25">
        <f t="shared" si="15"/>
        <v>0</v>
      </c>
      <c r="AG39" s="37">
        <f t="shared" si="15"/>
        <v>0</v>
      </c>
      <c r="AH39" s="37">
        <f t="shared" si="15"/>
        <v>0</v>
      </c>
      <c r="AI39" s="37">
        <f t="shared" si="15"/>
        <v>0</v>
      </c>
      <c r="AJ39" s="25">
        <f t="shared" si="15"/>
        <v>0</v>
      </c>
      <c r="AK39" s="37">
        <f t="shared" si="15"/>
        <v>0</v>
      </c>
      <c r="AL39" s="37">
        <f t="shared" si="15"/>
        <v>0</v>
      </c>
      <c r="AM39" s="37">
        <f t="shared" si="15"/>
        <v>0</v>
      </c>
      <c r="AN39" s="37">
        <f t="shared" si="15"/>
        <v>0</v>
      </c>
      <c r="AO39" s="37">
        <f t="shared" si="15"/>
        <v>0</v>
      </c>
      <c r="AP39" s="37">
        <f t="shared" si="15"/>
        <v>0</v>
      </c>
      <c r="AQ39" s="37">
        <f t="shared" si="15"/>
        <v>0</v>
      </c>
      <c r="AR39" s="37">
        <f t="shared" si="15"/>
        <v>0</v>
      </c>
      <c r="AS39" s="37">
        <f t="shared" si="15"/>
        <v>0</v>
      </c>
      <c r="AT39" s="25">
        <f t="shared" si="15"/>
        <v>0</v>
      </c>
      <c r="AU39" s="37">
        <f t="shared" si="15"/>
        <v>0</v>
      </c>
      <c r="AV39" s="37">
        <f t="shared" si="15"/>
        <v>0</v>
      </c>
      <c r="AW39" s="37">
        <f t="shared" si="15"/>
        <v>0</v>
      </c>
      <c r="AX39" s="37">
        <f t="shared" si="15"/>
        <v>0</v>
      </c>
      <c r="AY39" s="37">
        <f t="shared" si="15"/>
        <v>0</v>
      </c>
      <c r="AZ39" s="25">
        <f t="shared" si="15"/>
        <v>0</v>
      </c>
      <c r="BA39" s="37">
        <f t="shared" si="15"/>
        <v>0</v>
      </c>
      <c r="BB39" s="25">
        <f t="shared" si="15"/>
        <v>0</v>
      </c>
      <c r="BC39" s="37">
        <f t="shared" si="15"/>
        <v>0</v>
      </c>
      <c r="BD39" s="37">
        <f t="shared" si="15"/>
        <v>0</v>
      </c>
      <c r="BE39" s="37">
        <f t="shared" si="15"/>
        <v>0</v>
      </c>
      <c r="BF39" s="32"/>
    </row>
    <row r="40" spans="1:58" s="18" customFormat="1" ht="18.75" hidden="1" x14ac:dyDescent="0.25">
      <c r="A40" s="63" t="s">
        <v>128</v>
      </c>
      <c r="B40" s="42"/>
      <c r="C40" s="43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5"/>
      <c r="AG40" s="21"/>
      <c r="AH40" s="21"/>
      <c r="AI40" s="21"/>
      <c r="AJ40" s="25"/>
      <c r="AK40" s="21"/>
      <c r="AL40" s="21"/>
      <c r="AM40" s="21"/>
      <c r="AN40" s="21"/>
      <c r="AO40" s="21"/>
      <c r="AP40" s="21"/>
      <c r="AQ40" s="21"/>
      <c r="AR40" s="21"/>
      <c r="AS40" s="21"/>
      <c r="AT40" s="26"/>
      <c r="AU40" s="22"/>
      <c r="AV40" s="22"/>
      <c r="AW40" s="22"/>
      <c r="AX40" s="22"/>
      <c r="AY40" s="22"/>
      <c r="AZ40" s="26"/>
      <c r="BA40" s="22"/>
      <c r="BB40" s="25"/>
      <c r="BC40" s="22"/>
      <c r="BD40" s="22"/>
      <c r="BE40" s="21"/>
      <c r="BF40" s="32"/>
    </row>
    <row r="41" spans="1:58" s="18" customFormat="1" ht="18.75" hidden="1" x14ac:dyDescent="0.25">
      <c r="A41" s="63" t="s">
        <v>129</v>
      </c>
      <c r="B41" s="42"/>
      <c r="C41" s="43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5"/>
      <c r="AG41" s="21"/>
      <c r="AH41" s="21"/>
      <c r="AI41" s="21"/>
      <c r="AJ41" s="25"/>
      <c r="AK41" s="21"/>
      <c r="AL41" s="21"/>
      <c r="AM41" s="21"/>
      <c r="AN41" s="21"/>
      <c r="AO41" s="21"/>
      <c r="AP41" s="21"/>
      <c r="AQ41" s="21"/>
      <c r="AR41" s="21"/>
      <c r="AS41" s="21"/>
      <c r="AT41" s="26"/>
      <c r="AU41" s="22"/>
      <c r="AV41" s="22"/>
      <c r="AW41" s="22"/>
      <c r="AX41" s="22"/>
      <c r="AY41" s="22"/>
      <c r="AZ41" s="26"/>
      <c r="BA41" s="22"/>
      <c r="BB41" s="25"/>
      <c r="BC41" s="22"/>
      <c r="BD41" s="22"/>
      <c r="BE41" s="21"/>
      <c r="BF41" s="32"/>
    </row>
    <row r="42" spans="1:58" s="18" customFormat="1" ht="31.5" hidden="1" x14ac:dyDescent="0.25">
      <c r="A42" s="64" t="s">
        <v>130</v>
      </c>
      <c r="B42" s="39" t="s">
        <v>131</v>
      </c>
      <c r="C42" s="51" t="s">
        <v>98</v>
      </c>
      <c r="D42" s="37">
        <f t="shared" ref="D42:BE42" si="16">SUM(D43:D44)</f>
        <v>0</v>
      </c>
      <c r="E42" s="37">
        <f t="shared" si="16"/>
        <v>0</v>
      </c>
      <c r="F42" s="37">
        <f t="shared" si="16"/>
        <v>0</v>
      </c>
      <c r="G42" s="37">
        <f t="shared" si="16"/>
        <v>0</v>
      </c>
      <c r="H42" s="37">
        <f t="shared" si="16"/>
        <v>0</v>
      </c>
      <c r="I42" s="37">
        <f t="shared" si="16"/>
        <v>0</v>
      </c>
      <c r="J42" s="37">
        <f t="shared" si="16"/>
        <v>0</v>
      </c>
      <c r="K42" s="37">
        <f t="shared" si="16"/>
        <v>0</v>
      </c>
      <c r="L42" s="37">
        <f t="shared" si="16"/>
        <v>0</v>
      </c>
      <c r="M42" s="37">
        <f t="shared" si="16"/>
        <v>0</v>
      </c>
      <c r="N42" s="37">
        <f t="shared" si="16"/>
        <v>0</v>
      </c>
      <c r="O42" s="37">
        <f t="shared" si="16"/>
        <v>0</v>
      </c>
      <c r="P42" s="37">
        <f t="shared" si="16"/>
        <v>0</v>
      </c>
      <c r="Q42" s="37">
        <f t="shared" si="16"/>
        <v>0</v>
      </c>
      <c r="R42" s="37">
        <f t="shared" si="16"/>
        <v>0</v>
      </c>
      <c r="S42" s="37">
        <f t="shared" si="16"/>
        <v>0</v>
      </c>
      <c r="T42" s="37">
        <f t="shared" si="16"/>
        <v>0</v>
      </c>
      <c r="U42" s="37">
        <f t="shared" si="16"/>
        <v>0</v>
      </c>
      <c r="V42" s="37">
        <f t="shared" si="16"/>
        <v>0</v>
      </c>
      <c r="W42" s="37">
        <f t="shared" si="16"/>
        <v>0</v>
      </c>
      <c r="X42" s="37">
        <f t="shared" si="16"/>
        <v>0</v>
      </c>
      <c r="Y42" s="37">
        <f t="shared" si="16"/>
        <v>0</v>
      </c>
      <c r="Z42" s="37">
        <f t="shared" si="16"/>
        <v>0</v>
      </c>
      <c r="AA42" s="37">
        <f t="shared" si="16"/>
        <v>0</v>
      </c>
      <c r="AB42" s="37">
        <f t="shared" si="16"/>
        <v>0</v>
      </c>
      <c r="AC42" s="37">
        <f t="shared" si="16"/>
        <v>0</v>
      </c>
      <c r="AD42" s="37">
        <f t="shared" si="16"/>
        <v>0</v>
      </c>
      <c r="AE42" s="37">
        <f t="shared" si="16"/>
        <v>0</v>
      </c>
      <c r="AF42" s="25">
        <f t="shared" si="16"/>
        <v>0</v>
      </c>
      <c r="AG42" s="37">
        <f t="shared" si="16"/>
        <v>0</v>
      </c>
      <c r="AH42" s="37">
        <f t="shared" si="16"/>
        <v>0</v>
      </c>
      <c r="AI42" s="37">
        <f t="shared" si="16"/>
        <v>0</v>
      </c>
      <c r="AJ42" s="25">
        <f t="shared" si="16"/>
        <v>0</v>
      </c>
      <c r="AK42" s="37">
        <f t="shared" si="16"/>
        <v>0</v>
      </c>
      <c r="AL42" s="37">
        <f t="shared" si="16"/>
        <v>0</v>
      </c>
      <c r="AM42" s="37">
        <f t="shared" si="16"/>
        <v>0</v>
      </c>
      <c r="AN42" s="37">
        <f t="shared" si="16"/>
        <v>0</v>
      </c>
      <c r="AO42" s="37">
        <f t="shared" si="16"/>
        <v>0</v>
      </c>
      <c r="AP42" s="37">
        <f t="shared" si="16"/>
        <v>0</v>
      </c>
      <c r="AQ42" s="37">
        <f t="shared" si="16"/>
        <v>0</v>
      </c>
      <c r="AR42" s="37">
        <f t="shared" si="16"/>
        <v>0</v>
      </c>
      <c r="AS42" s="37">
        <f t="shared" si="16"/>
        <v>0</v>
      </c>
      <c r="AT42" s="25">
        <f t="shared" si="16"/>
        <v>0</v>
      </c>
      <c r="AU42" s="37">
        <f t="shared" si="16"/>
        <v>0</v>
      </c>
      <c r="AV42" s="37">
        <f t="shared" si="16"/>
        <v>0</v>
      </c>
      <c r="AW42" s="37">
        <f t="shared" si="16"/>
        <v>0</v>
      </c>
      <c r="AX42" s="37">
        <f t="shared" si="16"/>
        <v>0</v>
      </c>
      <c r="AY42" s="37">
        <f t="shared" si="16"/>
        <v>0</v>
      </c>
      <c r="AZ42" s="25">
        <f t="shared" si="16"/>
        <v>0</v>
      </c>
      <c r="BA42" s="37">
        <f t="shared" si="16"/>
        <v>0</v>
      </c>
      <c r="BB42" s="25">
        <f t="shared" si="16"/>
        <v>0</v>
      </c>
      <c r="BC42" s="37">
        <f t="shared" si="16"/>
        <v>0</v>
      </c>
      <c r="BD42" s="37">
        <f t="shared" si="16"/>
        <v>0</v>
      </c>
      <c r="BE42" s="37">
        <f t="shared" si="16"/>
        <v>0</v>
      </c>
      <c r="BF42" s="32"/>
    </row>
    <row r="43" spans="1:58" s="18" customFormat="1" ht="18.75" hidden="1" x14ac:dyDescent="0.25">
      <c r="A43" s="63" t="s">
        <v>132</v>
      </c>
      <c r="B43" s="42"/>
      <c r="C43" s="43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5"/>
      <c r="AG43" s="21"/>
      <c r="AH43" s="21"/>
      <c r="AI43" s="21"/>
      <c r="AJ43" s="25"/>
      <c r="AK43" s="21"/>
      <c r="AL43" s="21"/>
      <c r="AM43" s="21"/>
      <c r="AN43" s="21"/>
      <c r="AO43" s="21"/>
      <c r="AP43" s="21"/>
      <c r="AQ43" s="21"/>
      <c r="AR43" s="21"/>
      <c r="AS43" s="21"/>
      <c r="AT43" s="26"/>
      <c r="AU43" s="22"/>
      <c r="AV43" s="22"/>
      <c r="AW43" s="22"/>
      <c r="AX43" s="22"/>
      <c r="AY43" s="22"/>
      <c r="AZ43" s="26"/>
      <c r="BA43" s="22"/>
      <c r="BB43" s="25"/>
      <c r="BC43" s="22"/>
      <c r="BD43" s="22"/>
      <c r="BE43" s="21"/>
      <c r="BF43" s="32"/>
    </row>
    <row r="44" spans="1:58" s="18" customFormat="1" ht="18.75" hidden="1" x14ac:dyDescent="0.25">
      <c r="A44" s="63" t="s">
        <v>133</v>
      </c>
      <c r="B44" s="42"/>
      <c r="C44" s="43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5"/>
      <c r="AG44" s="21"/>
      <c r="AH44" s="21"/>
      <c r="AI44" s="21"/>
      <c r="AJ44" s="25"/>
      <c r="AK44" s="21"/>
      <c r="AL44" s="21"/>
      <c r="AM44" s="21"/>
      <c r="AN44" s="21"/>
      <c r="AO44" s="21"/>
      <c r="AP44" s="21"/>
      <c r="AQ44" s="21"/>
      <c r="AR44" s="21"/>
      <c r="AS44" s="21"/>
      <c r="AT44" s="26"/>
      <c r="AU44" s="22"/>
      <c r="AV44" s="22"/>
      <c r="AW44" s="22"/>
      <c r="AX44" s="22"/>
      <c r="AY44" s="22"/>
      <c r="AZ44" s="26"/>
      <c r="BA44" s="22"/>
      <c r="BB44" s="25"/>
      <c r="BC44" s="22"/>
      <c r="BD44" s="22"/>
      <c r="BE44" s="21"/>
      <c r="BF44" s="32"/>
    </row>
    <row r="45" spans="1:58" s="18" customFormat="1" ht="47.25" x14ac:dyDescent="0.25">
      <c r="A45" s="64" t="s">
        <v>134</v>
      </c>
      <c r="B45" s="39" t="s">
        <v>135</v>
      </c>
      <c r="C45" s="51" t="s">
        <v>98</v>
      </c>
      <c r="D45" s="71">
        <f>D46+D49+D52+D55+D58+D61+D64+D67</f>
        <v>0</v>
      </c>
      <c r="E45" s="71">
        <f t="shared" ref="E45:BE45" si="17">E46+E49+E52+E55+E58+E61+E64+E67</f>
        <v>0</v>
      </c>
      <c r="F45" s="71">
        <f t="shared" si="17"/>
        <v>0</v>
      </c>
      <c r="G45" s="71">
        <f t="shared" si="17"/>
        <v>0</v>
      </c>
      <c r="H45" s="71">
        <f t="shared" si="17"/>
        <v>0</v>
      </c>
      <c r="I45" s="71">
        <f t="shared" si="17"/>
        <v>0</v>
      </c>
      <c r="J45" s="71">
        <f t="shared" si="17"/>
        <v>0</v>
      </c>
      <c r="K45" s="71">
        <f t="shared" si="17"/>
        <v>0</v>
      </c>
      <c r="L45" s="71">
        <f t="shared" si="17"/>
        <v>0</v>
      </c>
      <c r="M45" s="71">
        <f t="shared" si="17"/>
        <v>0</v>
      </c>
      <c r="N45" s="71">
        <f t="shared" si="17"/>
        <v>0</v>
      </c>
      <c r="O45" s="71">
        <f t="shared" si="17"/>
        <v>0</v>
      </c>
      <c r="P45" s="71">
        <f t="shared" si="17"/>
        <v>0</v>
      </c>
      <c r="Q45" s="71">
        <f t="shared" si="17"/>
        <v>0</v>
      </c>
      <c r="R45" s="71">
        <f t="shared" si="17"/>
        <v>0</v>
      </c>
      <c r="S45" s="71">
        <f t="shared" si="17"/>
        <v>0</v>
      </c>
      <c r="T45" s="71">
        <f t="shared" si="17"/>
        <v>0</v>
      </c>
      <c r="U45" s="71">
        <f t="shared" si="17"/>
        <v>0</v>
      </c>
      <c r="V45" s="71">
        <f t="shared" si="17"/>
        <v>0</v>
      </c>
      <c r="W45" s="71">
        <f t="shared" si="17"/>
        <v>0</v>
      </c>
      <c r="X45" s="71">
        <f t="shared" si="17"/>
        <v>0</v>
      </c>
      <c r="Y45" s="71">
        <f t="shared" si="17"/>
        <v>0</v>
      </c>
      <c r="Z45" s="71">
        <f t="shared" si="17"/>
        <v>0</v>
      </c>
      <c r="AA45" s="71">
        <f t="shared" si="17"/>
        <v>0</v>
      </c>
      <c r="AB45" s="71">
        <f t="shared" si="17"/>
        <v>0</v>
      </c>
      <c r="AC45" s="71">
        <f t="shared" si="17"/>
        <v>0</v>
      </c>
      <c r="AD45" s="71">
        <f t="shared" si="17"/>
        <v>0</v>
      </c>
      <c r="AE45" s="71">
        <f t="shared" si="17"/>
        <v>0</v>
      </c>
      <c r="AF45" s="71">
        <f t="shared" si="17"/>
        <v>0</v>
      </c>
      <c r="AG45" s="71">
        <f t="shared" si="17"/>
        <v>0</v>
      </c>
      <c r="AH45" s="71">
        <f t="shared" si="17"/>
        <v>0</v>
      </c>
      <c r="AI45" s="71">
        <f t="shared" si="17"/>
        <v>0</v>
      </c>
      <c r="AJ45" s="71">
        <f t="shared" si="17"/>
        <v>0</v>
      </c>
      <c r="AK45" s="71">
        <f t="shared" si="17"/>
        <v>0</v>
      </c>
      <c r="AL45" s="71">
        <f t="shared" si="17"/>
        <v>0</v>
      </c>
      <c r="AM45" s="71">
        <f t="shared" si="17"/>
        <v>0</v>
      </c>
      <c r="AN45" s="71">
        <f t="shared" si="17"/>
        <v>0</v>
      </c>
      <c r="AO45" s="71">
        <f t="shared" si="17"/>
        <v>0</v>
      </c>
      <c r="AP45" s="71">
        <f t="shared" si="17"/>
        <v>0</v>
      </c>
      <c r="AQ45" s="71">
        <f t="shared" si="17"/>
        <v>0</v>
      </c>
      <c r="AR45" s="71">
        <f t="shared" si="17"/>
        <v>0</v>
      </c>
      <c r="AS45" s="71">
        <f t="shared" si="17"/>
        <v>0</v>
      </c>
      <c r="AT45" s="71">
        <f t="shared" si="17"/>
        <v>3.5208680000000001</v>
      </c>
      <c r="AU45" s="71">
        <f t="shared" si="17"/>
        <v>3.5204520000000001</v>
      </c>
      <c r="AV45" s="71">
        <f t="shared" si="17"/>
        <v>0</v>
      </c>
      <c r="AW45" s="71">
        <f t="shared" si="17"/>
        <v>0</v>
      </c>
      <c r="AX45" s="71">
        <f t="shared" si="17"/>
        <v>0</v>
      </c>
      <c r="AY45" s="71">
        <f t="shared" si="17"/>
        <v>0</v>
      </c>
      <c r="AZ45" s="71">
        <f t="shared" si="17"/>
        <v>0</v>
      </c>
      <c r="BA45" s="71">
        <f t="shared" si="17"/>
        <v>0</v>
      </c>
      <c r="BB45" s="71">
        <f t="shared" si="17"/>
        <v>0</v>
      </c>
      <c r="BC45" s="71">
        <f t="shared" si="17"/>
        <v>0</v>
      </c>
      <c r="BD45" s="71">
        <f t="shared" si="17"/>
        <v>0</v>
      </c>
      <c r="BE45" s="71">
        <f t="shared" si="17"/>
        <v>0</v>
      </c>
      <c r="BF45" s="32"/>
    </row>
    <row r="46" spans="1:58" s="18" customFormat="1" ht="48" customHeight="1" x14ac:dyDescent="0.25">
      <c r="A46" s="64" t="s">
        <v>136</v>
      </c>
      <c r="B46" s="39" t="s">
        <v>137</v>
      </c>
      <c r="C46" s="51" t="s">
        <v>98</v>
      </c>
      <c r="D46" s="71">
        <f>SUM(D47:D48)</f>
        <v>0</v>
      </c>
      <c r="E46" s="71">
        <f t="shared" ref="E46:BE46" si="18">SUM(E47:E48)</f>
        <v>0</v>
      </c>
      <c r="F46" s="71">
        <f t="shared" si="18"/>
        <v>0</v>
      </c>
      <c r="G46" s="71">
        <f t="shared" si="18"/>
        <v>0</v>
      </c>
      <c r="H46" s="71">
        <f t="shared" si="18"/>
        <v>0</v>
      </c>
      <c r="I46" s="71">
        <f t="shared" si="18"/>
        <v>0</v>
      </c>
      <c r="J46" s="71">
        <f t="shared" si="18"/>
        <v>0</v>
      </c>
      <c r="K46" s="71">
        <f t="shared" si="18"/>
        <v>0</v>
      </c>
      <c r="L46" s="71">
        <f t="shared" si="18"/>
        <v>0</v>
      </c>
      <c r="M46" s="71">
        <f t="shared" si="18"/>
        <v>0</v>
      </c>
      <c r="N46" s="71">
        <f t="shared" si="18"/>
        <v>0</v>
      </c>
      <c r="O46" s="71">
        <f t="shared" si="18"/>
        <v>0</v>
      </c>
      <c r="P46" s="71">
        <f t="shared" si="18"/>
        <v>0</v>
      </c>
      <c r="Q46" s="71">
        <f t="shared" si="18"/>
        <v>0</v>
      </c>
      <c r="R46" s="71">
        <f t="shared" si="18"/>
        <v>0</v>
      </c>
      <c r="S46" s="71">
        <f t="shared" si="18"/>
        <v>0</v>
      </c>
      <c r="T46" s="71">
        <f t="shared" si="18"/>
        <v>0</v>
      </c>
      <c r="U46" s="71">
        <f t="shared" si="18"/>
        <v>0</v>
      </c>
      <c r="V46" s="71">
        <f t="shared" si="18"/>
        <v>0</v>
      </c>
      <c r="W46" s="71">
        <f t="shared" si="18"/>
        <v>0</v>
      </c>
      <c r="X46" s="71">
        <f t="shared" si="18"/>
        <v>0</v>
      </c>
      <c r="Y46" s="71">
        <f t="shared" si="18"/>
        <v>0</v>
      </c>
      <c r="Z46" s="71">
        <f t="shared" si="18"/>
        <v>0</v>
      </c>
      <c r="AA46" s="71">
        <f t="shared" si="18"/>
        <v>0</v>
      </c>
      <c r="AB46" s="71">
        <f t="shared" si="18"/>
        <v>0</v>
      </c>
      <c r="AC46" s="71">
        <f t="shared" si="18"/>
        <v>0</v>
      </c>
      <c r="AD46" s="71">
        <f t="shared" si="18"/>
        <v>0</v>
      </c>
      <c r="AE46" s="71">
        <f t="shared" si="18"/>
        <v>0</v>
      </c>
      <c r="AF46" s="71">
        <f t="shared" si="18"/>
        <v>0</v>
      </c>
      <c r="AG46" s="71">
        <f t="shared" si="18"/>
        <v>0</v>
      </c>
      <c r="AH46" s="71">
        <f t="shared" si="18"/>
        <v>0</v>
      </c>
      <c r="AI46" s="71">
        <f t="shared" si="18"/>
        <v>0</v>
      </c>
      <c r="AJ46" s="71">
        <f t="shared" si="18"/>
        <v>0</v>
      </c>
      <c r="AK46" s="71">
        <f t="shared" si="18"/>
        <v>0</v>
      </c>
      <c r="AL46" s="71">
        <f t="shared" si="18"/>
        <v>0</v>
      </c>
      <c r="AM46" s="71">
        <f t="shared" si="18"/>
        <v>0</v>
      </c>
      <c r="AN46" s="71">
        <f t="shared" si="18"/>
        <v>0</v>
      </c>
      <c r="AO46" s="71">
        <f t="shared" si="18"/>
        <v>0</v>
      </c>
      <c r="AP46" s="71">
        <f t="shared" si="18"/>
        <v>0</v>
      </c>
      <c r="AQ46" s="71">
        <f t="shared" si="18"/>
        <v>0</v>
      </c>
      <c r="AR46" s="71">
        <f t="shared" si="18"/>
        <v>0</v>
      </c>
      <c r="AS46" s="71">
        <f t="shared" si="18"/>
        <v>0</v>
      </c>
      <c r="AT46" s="71">
        <f t="shared" si="18"/>
        <v>3.5208680000000001</v>
      </c>
      <c r="AU46" s="71">
        <f t="shared" si="18"/>
        <v>3.5204520000000001</v>
      </c>
      <c r="AV46" s="71">
        <f t="shared" si="18"/>
        <v>0</v>
      </c>
      <c r="AW46" s="71">
        <f t="shared" si="18"/>
        <v>0</v>
      </c>
      <c r="AX46" s="71">
        <f t="shared" si="18"/>
        <v>0</v>
      </c>
      <c r="AY46" s="71">
        <f t="shared" si="18"/>
        <v>0</v>
      </c>
      <c r="AZ46" s="71">
        <f t="shared" si="18"/>
        <v>0</v>
      </c>
      <c r="BA46" s="71">
        <f t="shared" si="18"/>
        <v>0</v>
      </c>
      <c r="BB46" s="71">
        <f t="shared" si="18"/>
        <v>0</v>
      </c>
      <c r="BC46" s="71">
        <f t="shared" si="18"/>
        <v>0</v>
      </c>
      <c r="BD46" s="71">
        <f t="shared" si="18"/>
        <v>0</v>
      </c>
      <c r="BE46" s="71">
        <f t="shared" si="18"/>
        <v>0</v>
      </c>
      <c r="BF46" s="32"/>
    </row>
    <row r="47" spans="1:58" s="20" customFormat="1" ht="63" x14ac:dyDescent="0.25">
      <c r="A47" s="63" t="s">
        <v>136</v>
      </c>
      <c r="B47" s="42" t="s">
        <v>138</v>
      </c>
      <c r="C47" s="43" t="s">
        <v>210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4">
        <v>0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4">
        <v>0</v>
      </c>
      <c r="U47" s="44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44">
        <v>0</v>
      </c>
      <c r="AP47" s="44">
        <v>0</v>
      </c>
      <c r="AQ47" s="44">
        <v>0</v>
      </c>
      <c r="AR47" s="44">
        <v>0</v>
      </c>
      <c r="AS47" s="44">
        <v>0</v>
      </c>
      <c r="AT47" s="44">
        <f>3520868/1000000</f>
        <v>3.5208680000000001</v>
      </c>
      <c r="AU47" s="44">
        <v>3.5204520000000001</v>
      </c>
      <c r="AV47" s="44">
        <v>0</v>
      </c>
      <c r="AW47" s="44">
        <v>0</v>
      </c>
      <c r="AX47" s="44">
        <v>0</v>
      </c>
      <c r="AY47" s="44">
        <v>0</v>
      </c>
      <c r="AZ47" s="44">
        <v>0</v>
      </c>
      <c r="BA47" s="44">
        <v>0</v>
      </c>
      <c r="BB47" s="44">
        <v>0</v>
      </c>
      <c r="BC47" s="44">
        <v>0</v>
      </c>
      <c r="BD47" s="44">
        <v>0</v>
      </c>
      <c r="BE47" s="44">
        <v>0</v>
      </c>
      <c r="BF47" s="35"/>
    </row>
    <row r="48" spans="1:58" s="18" customFormat="1" ht="18.75" hidden="1" x14ac:dyDescent="0.25">
      <c r="A48" s="63" t="s">
        <v>139</v>
      </c>
      <c r="B48" s="42"/>
      <c r="C48" s="43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5"/>
      <c r="AG48" s="21"/>
      <c r="AH48" s="21"/>
      <c r="AI48" s="21"/>
      <c r="AJ48" s="25"/>
      <c r="AK48" s="21"/>
      <c r="AL48" s="21"/>
      <c r="AM48" s="21"/>
      <c r="AN48" s="21"/>
      <c r="AO48" s="21"/>
      <c r="AP48" s="21"/>
      <c r="AQ48" s="21"/>
      <c r="AR48" s="21"/>
      <c r="AS48" s="21"/>
      <c r="AT48" s="26"/>
      <c r="AU48" s="22"/>
      <c r="AV48" s="22"/>
      <c r="AW48" s="22"/>
      <c r="AX48" s="22"/>
      <c r="AY48" s="22"/>
      <c r="AZ48" s="26"/>
      <c r="BA48" s="22"/>
      <c r="BB48" s="25"/>
      <c r="BC48" s="22"/>
      <c r="BD48" s="22"/>
      <c r="BE48" s="21"/>
      <c r="BF48" s="32"/>
    </row>
    <row r="49" spans="1:58" s="18" customFormat="1" ht="31.5" hidden="1" x14ac:dyDescent="0.25">
      <c r="A49" s="64" t="s">
        <v>140</v>
      </c>
      <c r="B49" s="39" t="s">
        <v>141</v>
      </c>
      <c r="C49" s="51" t="s">
        <v>98</v>
      </c>
      <c r="D49" s="37">
        <f t="shared" ref="D49:BE49" si="19">SUM(D50:D51)</f>
        <v>0</v>
      </c>
      <c r="E49" s="37">
        <f t="shared" si="19"/>
        <v>0</v>
      </c>
      <c r="F49" s="37">
        <f t="shared" si="19"/>
        <v>0</v>
      </c>
      <c r="G49" s="37">
        <f t="shared" si="19"/>
        <v>0</v>
      </c>
      <c r="H49" s="37">
        <f t="shared" si="19"/>
        <v>0</v>
      </c>
      <c r="I49" s="37">
        <f t="shared" si="19"/>
        <v>0</v>
      </c>
      <c r="J49" s="37">
        <f t="shared" si="19"/>
        <v>0</v>
      </c>
      <c r="K49" s="37">
        <f t="shared" si="19"/>
        <v>0</v>
      </c>
      <c r="L49" s="37">
        <f t="shared" si="19"/>
        <v>0</v>
      </c>
      <c r="M49" s="37">
        <f t="shared" si="19"/>
        <v>0</v>
      </c>
      <c r="N49" s="37">
        <f t="shared" si="19"/>
        <v>0</v>
      </c>
      <c r="O49" s="37">
        <f t="shared" si="19"/>
        <v>0</v>
      </c>
      <c r="P49" s="37">
        <f t="shared" si="19"/>
        <v>0</v>
      </c>
      <c r="Q49" s="37">
        <f t="shared" si="19"/>
        <v>0</v>
      </c>
      <c r="R49" s="37">
        <f t="shared" si="19"/>
        <v>0</v>
      </c>
      <c r="S49" s="37">
        <f t="shared" si="19"/>
        <v>0</v>
      </c>
      <c r="T49" s="37">
        <f t="shared" si="19"/>
        <v>0</v>
      </c>
      <c r="U49" s="37">
        <f t="shared" si="19"/>
        <v>0</v>
      </c>
      <c r="V49" s="37">
        <f t="shared" si="19"/>
        <v>0</v>
      </c>
      <c r="W49" s="37">
        <f t="shared" si="19"/>
        <v>0</v>
      </c>
      <c r="X49" s="37">
        <f t="shared" si="19"/>
        <v>0</v>
      </c>
      <c r="Y49" s="37">
        <f t="shared" si="19"/>
        <v>0</v>
      </c>
      <c r="Z49" s="37">
        <f t="shared" si="19"/>
        <v>0</v>
      </c>
      <c r="AA49" s="37">
        <f t="shared" si="19"/>
        <v>0</v>
      </c>
      <c r="AB49" s="37">
        <f t="shared" si="19"/>
        <v>0</v>
      </c>
      <c r="AC49" s="37">
        <f t="shared" si="19"/>
        <v>0</v>
      </c>
      <c r="AD49" s="37">
        <f t="shared" si="19"/>
        <v>0</v>
      </c>
      <c r="AE49" s="37">
        <f t="shared" si="19"/>
        <v>0</v>
      </c>
      <c r="AF49" s="25">
        <f t="shared" si="19"/>
        <v>0</v>
      </c>
      <c r="AG49" s="37">
        <f t="shared" si="19"/>
        <v>0</v>
      </c>
      <c r="AH49" s="37">
        <f t="shared" si="19"/>
        <v>0</v>
      </c>
      <c r="AI49" s="37">
        <f t="shared" si="19"/>
        <v>0</v>
      </c>
      <c r="AJ49" s="25">
        <f t="shared" si="19"/>
        <v>0</v>
      </c>
      <c r="AK49" s="37">
        <f t="shared" si="19"/>
        <v>0</v>
      </c>
      <c r="AL49" s="37">
        <f t="shared" si="19"/>
        <v>0</v>
      </c>
      <c r="AM49" s="37">
        <f t="shared" si="19"/>
        <v>0</v>
      </c>
      <c r="AN49" s="37">
        <f t="shared" si="19"/>
        <v>0</v>
      </c>
      <c r="AO49" s="37">
        <f t="shared" si="19"/>
        <v>0</v>
      </c>
      <c r="AP49" s="37">
        <f t="shared" si="19"/>
        <v>0</v>
      </c>
      <c r="AQ49" s="37">
        <f t="shared" si="19"/>
        <v>0</v>
      </c>
      <c r="AR49" s="37">
        <f t="shared" si="19"/>
        <v>0</v>
      </c>
      <c r="AS49" s="37">
        <f t="shared" si="19"/>
        <v>0</v>
      </c>
      <c r="AT49" s="25">
        <f t="shared" si="19"/>
        <v>0</v>
      </c>
      <c r="AU49" s="37">
        <f t="shared" si="19"/>
        <v>0</v>
      </c>
      <c r="AV49" s="37">
        <f t="shared" si="19"/>
        <v>0</v>
      </c>
      <c r="AW49" s="37">
        <f t="shared" si="19"/>
        <v>0</v>
      </c>
      <c r="AX49" s="37">
        <f t="shared" si="19"/>
        <v>0</v>
      </c>
      <c r="AY49" s="37">
        <f t="shared" si="19"/>
        <v>0</v>
      </c>
      <c r="AZ49" s="25">
        <f t="shared" si="19"/>
        <v>0</v>
      </c>
      <c r="BA49" s="37">
        <f t="shared" si="19"/>
        <v>0</v>
      </c>
      <c r="BB49" s="25">
        <f t="shared" si="19"/>
        <v>0</v>
      </c>
      <c r="BC49" s="37">
        <f t="shared" si="19"/>
        <v>0</v>
      </c>
      <c r="BD49" s="37">
        <f t="shared" si="19"/>
        <v>0</v>
      </c>
      <c r="BE49" s="37">
        <f t="shared" si="19"/>
        <v>0</v>
      </c>
      <c r="BF49" s="32"/>
    </row>
    <row r="50" spans="1:58" s="18" customFormat="1" ht="18.75" hidden="1" x14ac:dyDescent="0.25">
      <c r="A50" s="63" t="s">
        <v>142</v>
      </c>
      <c r="B50" s="42"/>
      <c r="C50" s="43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5"/>
      <c r="AG50" s="21"/>
      <c r="AH50" s="21"/>
      <c r="AI50" s="21"/>
      <c r="AJ50" s="25"/>
      <c r="AK50" s="21"/>
      <c r="AL50" s="21"/>
      <c r="AM50" s="21"/>
      <c r="AN50" s="21"/>
      <c r="AO50" s="21"/>
      <c r="AP50" s="21"/>
      <c r="AQ50" s="21"/>
      <c r="AR50" s="21"/>
      <c r="AS50" s="21"/>
      <c r="AT50" s="26"/>
      <c r="AU50" s="22"/>
      <c r="AV50" s="22"/>
      <c r="AW50" s="22"/>
      <c r="AX50" s="22"/>
      <c r="AY50" s="22"/>
      <c r="AZ50" s="26"/>
      <c r="BA50" s="22"/>
      <c r="BB50" s="25"/>
      <c r="BC50" s="22"/>
      <c r="BD50" s="22"/>
      <c r="BE50" s="21"/>
      <c r="BF50" s="32"/>
    </row>
    <row r="51" spans="1:58" s="18" customFormat="1" ht="18.75" hidden="1" x14ac:dyDescent="0.25">
      <c r="A51" s="63" t="s">
        <v>143</v>
      </c>
      <c r="B51" s="42"/>
      <c r="C51" s="43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5"/>
      <c r="AG51" s="21"/>
      <c r="AH51" s="21"/>
      <c r="AI51" s="21"/>
      <c r="AJ51" s="25"/>
      <c r="AK51" s="21"/>
      <c r="AL51" s="21"/>
      <c r="AM51" s="21"/>
      <c r="AN51" s="21"/>
      <c r="AO51" s="21"/>
      <c r="AP51" s="21"/>
      <c r="AQ51" s="21"/>
      <c r="AR51" s="21"/>
      <c r="AS51" s="21"/>
      <c r="AT51" s="26"/>
      <c r="AU51" s="22"/>
      <c r="AV51" s="22"/>
      <c r="AW51" s="22"/>
      <c r="AX51" s="22"/>
      <c r="AY51" s="22"/>
      <c r="AZ51" s="26"/>
      <c r="BA51" s="22"/>
      <c r="BB51" s="25"/>
      <c r="BC51" s="22"/>
      <c r="BD51" s="22"/>
      <c r="BE51" s="21"/>
      <c r="BF51" s="32"/>
    </row>
    <row r="52" spans="1:58" s="18" customFormat="1" ht="31.5" hidden="1" x14ac:dyDescent="0.25">
      <c r="A52" s="64" t="s">
        <v>144</v>
      </c>
      <c r="B52" s="39" t="s">
        <v>145</v>
      </c>
      <c r="C52" s="51" t="s">
        <v>98</v>
      </c>
      <c r="D52" s="37">
        <f t="shared" ref="D52:BE52" si="20">SUM(D53:D54)</f>
        <v>0</v>
      </c>
      <c r="E52" s="37">
        <f t="shared" si="20"/>
        <v>0</v>
      </c>
      <c r="F52" s="37">
        <f t="shared" si="20"/>
        <v>0</v>
      </c>
      <c r="G52" s="37">
        <f t="shared" si="20"/>
        <v>0</v>
      </c>
      <c r="H52" s="37">
        <f t="shared" si="20"/>
        <v>0</v>
      </c>
      <c r="I52" s="37">
        <f t="shared" si="20"/>
        <v>0</v>
      </c>
      <c r="J52" s="37">
        <f t="shared" si="20"/>
        <v>0</v>
      </c>
      <c r="K52" s="37">
        <f t="shared" si="20"/>
        <v>0</v>
      </c>
      <c r="L52" s="37">
        <f t="shared" si="20"/>
        <v>0</v>
      </c>
      <c r="M52" s="37">
        <f t="shared" si="20"/>
        <v>0</v>
      </c>
      <c r="N52" s="37">
        <f t="shared" si="20"/>
        <v>0</v>
      </c>
      <c r="O52" s="37">
        <f t="shared" si="20"/>
        <v>0</v>
      </c>
      <c r="P52" s="37">
        <f t="shared" si="20"/>
        <v>0</v>
      </c>
      <c r="Q52" s="37">
        <f t="shared" si="20"/>
        <v>0</v>
      </c>
      <c r="R52" s="37">
        <f t="shared" si="20"/>
        <v>0</v>
      </c>
      <c r="S52" s="37">
        <f t="shared" si="20"/>
        <v>0</v>
      </c>
      <c r="T52" s="37">
        <f t="shared" si="20"/>
        <v>0</v>
      </c>
      <c r="U52" s="37">
        <f t="shared" si="20"/>
        <v>0</v>
      </c>
      <c r="V52" s="37">
        <f t="shared" si="20"/>
        <v>0</v>
      </c>
      <c r="W52" s="37">
        <f t="shared" si="20"/>
        <v>0</v>
      </c>
      <c r="X52" s="37">
        <f t="shared" si="20"/>
        <v>0</v>
      </c>
      <c r="Y52" s="37">
        <f t="shared" si="20"/>
        <v>0</v>
      </c>
      <c r="Z52" s="37">
        <f t="shared" si="20"/>
        <v>0</v>
      </c>
      <c r="AA52" s="37">
        <f t="shared" si="20"/>
        <v>0</v>
      </c>
      <c r="AB52" s="37">
        <f t="shared" si="20"/>
        <v>0</v>
      </c>
      <c r="AC52" s="37">
        <f t="shared" si="20"/>
        <v>0</v>
      </c>
      <c r="AD52" s="37">
        <f t="shared" si="20"/>
        <v>0</v>
      </c>
      <c r="AE52" s="37">
        <f t="shared" si="20"/>
        <v>0</v>
      </c>
      <c r="AF52" s="25">
        <f t="shared" si="20"/>
        <v>0</v>
      </c>
      <c r="AG52" s="37">
        <f t="shared" si="20"/>
        <v>0</v>
      </c>
      <c r="AH52" s="37">
        <f t="shared" si="20"/>
        <v>0</v>
      </c>
      <c r="AI52" s="37">
        <f t="shared" si="20"/>
        <v>0</v>
      </c>
      <c r="AJ52" s="25">
        <f t="shared" si="20"/>
        <v>0</v>
      </c>
      <c r="AK52" s="37">
        <f t="shared" si="20"/>
        <v>0</v>
      </c>
      <c r="AL52" s="37">
        <f t="shared" si="20"/>
        <v>0</v>
      </c>
      <c r="AM52" s="37">
        <f t="shared" si="20"/>
        <v>0</v>
      </c>
      <c r="AN52" s="37">
        <f t="shared" si="20"/>
        <v>0</v>
      </c>
      <c r="AO52" s="37">
        <f t="shared" si="20"/>
        <v>0</v>
      </c>
      <c r="AP52" s="37">
        <f t="shared" si="20"/>
        <v>0</v>
      </c>
      <c r="AQ52" s="37">
        <f t="shared" si="20"/>
        <v>0</v>
      </c>
      <c r="AR52" s="37">
        <f t="shared" si="20"/>
        <v>0</v>
      </c>
      <c r="AS52" s="37">
        <f t="shared" si="20"/>
        <v>0</v>
      </c>
      <c r="AT52" s="25">
        <f t="shared" si="20"/>
        <v>0</v>
      </c>
      <c r="AU52" s="37">
        <f t="shared" si="20"/>
        <v>0</v>
      </c>
      <c r="AV52" s="37">
        <f t="shared" si="20"/>
        <v>0</v>
      </c>
      <c r="AW52" s="37">
        <f t="shared" si="20"/>
        <v>0</v>
      </c>
      <c r="AX52" s="37">
        <f t="shared" si="20"/>
        <v>0</v>
      </c>
      <c r="AY52" s="37">
        <f t="shared" si="20"/>
        <v>0</v>
      </c>
      <c r="AZ52" s="25">
        <f t="shared" si="20"/>
        <v>0</v>
      </c>
      <c r="BA52" s="37">
        <f t="shared" si="20"/>
        <v>0</v>
      </c>
      <c r="BB52" s="25">
        <f t="shared" si="20"/>
        <v>0</v>
      </c>
      <c r="BC52" s="37">
        <f t="shared" si="20"/>
        <v>0</v>
      </c>
      <c r="BD52" s="37">
        <f t="shared" si="20"/>
        <v>0</v>
      </c>
      <c r="BE52" s="37">
        <f t="shared" si="20"/>
        <v>0</v>
      </c>
      <c r="BF52" s="32"/>
    </row>
    <row r="53" spans="1:58" s="18" customFormat="1" ht="18.75" hidden="1" x14ac:dyDescent="0.25">
      <c r="A53" s="63" t="s">
        <v>146</v>
      </c>
      <c r="B53" s="42"/>
      <c r="C53" s="43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5"/>
      <c r="AG53" s="21"/>
      <c r="AH53" s="21"/>
      <c r="AI53" s="21"/>
      <c r="AJ53" s="25"/>
      <c r="AK53" s="21"/>
      <c r="AL53" s="21"/>
      <c r="AM53" s="21"/>
      <c r="AN53" s="21"/>
      <c r="AO53" s="21"/>
      <c r="AP53" s="21"/>
      <c r="AQ53" s="21"/>
      <c r="AR53" s="21"/>
      <c r="AS53" s="21"/>
      <c r="AT53" s="26"/>
      <c r="AU53" s="22"/>
      <c r="AV53" s="22"/>
      <c r="AW53" s="22"/>
      <c r="AX53" s="22"/>
      <c r="AY53" s="22"/>
      <c r="AZ53" s="26"/>
      <c r="BA53" s="22"/>
      <c r="BB53" s="25"/>
      <c r="BC53" s="22"/>
      <c r="BD53" s="22"/>
      <c r="BE53" s="21"/>
      <c r="BF53" s="32"/>
    </row>
    <row r="54" spans="1:58" s="18" customFormat="1" ht="18.75" hidden="1" x14ac:dyDescent="0.25">
      <c r="A54" s="63" t="s">
        <v>147</v>
      </c>
      <c r="B54" s="42"/>
      <c r="C54" s="43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5"/>
      <c r="AG54" s="21"/>
      <c r="AH54" s="21"/>
      <c r="AI54" s="21"/>
      <c r="AJ54" s="25"/>
      <c r="AK54" s="21"/>
      <c r="AL54" s="21"/>
      <c r="AM54" s="21"/>
      <c r="AN54" s="21"/>
      <c r="AO54" s="21"/>
      <c r="AP54" s="21"/>
      <c r="AQ54" s="21"/>
      <c r="AR54" s="21"/>
      <c r="AS54" s="21"/>
      <c r="AT54" s="26"/>
      <c r="AU54" s="22"/>
      <c r="AV54" s="22"/>
      <c r="AW54" s="22"/>
      <c r="AX54" s="22"/>
      <c r="AY54" s="22"/>
      <c r="AZ54" s="26"/>
      <c r="BA54" s="22"/>
      <c r="BB54" s="25"/>
      <c r="BC54" s="22"/>
      <c r="BD54" s="22"/>
      <c r="BE54" s="21"/>
      <c r="BF54" s="32"/>
    </row>
    <row r="55" spans="1:58" s="18" customFormat="1" ht="47.25" hidden="1" x14ac:dyDescent="0.25">
      <c r="A55" s="64" t="s">
        <v>148</v>
      </c>
      <c r="B55" s="39" t="s">
        <v>149</v>
      </c>
      <c r="C55" s="51" t="s">
        <v>98</v>
      </c>
      <c r="D55" s="37">
        <f t="shared" ref="D55:BE55" si="21">SUM(D56:D57)</f>
        <v>0</v>
      </c>
      <c r="E55" s="37">
        <f t="shared" si="21"/>
        <v>0</v>
      </c>
      <c r="F55" s="37">
        <f t="shared" si="21"/>
        <v>0</v>
      </c>
      <c r="G55" s="37">
        <f t="shared" si="21"/>
        <v>0</v>
      </c>
      <c r="H55" s="37">
        <f t="shared" si="21"/>
        <v>0</v>
      </c>
      <c r="I55" s="37">
        <f t="shared" si="21"/>
        <v>0</v>
      </c>
      <c r="J55" s="37">
        <f t="shared" si="21"/>
        <v>0</v>
      </c>
      <c r="K55" s="37">
        <f t="shared" si="21"/>
        <v>0</v>
      </c>
      <c r="L55" s="37">
        <f t="shared" si="21"/>
        <v>0</v>
      </c>
      <c r="M55" s="37">
        <f t="shared" si="21"/>
        <v>0</v>
      </c>
      <c r="N55" s="37">
        <f t="shared" si="21"/>
        <v>0</v>
      </c>
      <c r="O55" s="37">
        <f t="shared" si="21"/>
        <v>0</v>
      </c>
      <c r="P55" s="37">
        <f t="shared" si="21"/>
        <v>0</v>
      </c>
      <c r="Q55" s="37">
        <f t="shared" si="21"/>
        <v>0</v>
      </c>
      <c r="R55" s="37">
        <f t="shared" si="21"/>
        <v>0</v>
      </c>
      <c r="S55" s="37">
        <f t="shared" si="21"/>
        <v>0</v>
      </c>
      <c r="T55" s="37">
        <f t="shared" si="21"/>
        <v>0</v>
      </c>
      <c r="U55" s="37">
        <f t="shared" si="21"/>
        <v>0</v>
      </c>
      <c r="V55" s="37">
        <f t="shared" si="21"/>
        <v>0</v>
      </c>
      <c r="W55" s="37">
        <f t="shared" si="21"/>
        <v>0</v>
      </c>
      <c r="X55" s="37">
        <f t="shared" si="21"/>
        <v>0</v>
      </c>
      <c r="Y55" s="37">
        <f t="shared" si="21"/>
        <v>0</v>
      </c>
      <c r="Z55" s="37">
        <f t="shared" si="21"/>
        <v>0</v>
      </c>
      <c r="AA55" s="37">
        <f t="shared" si="21"/>
        <v>0</v>
      </c>
      <c r="AB55" s="37">
        <f t="shared" si="21"/>
        <v>0</v>
      </c>
      <c r="AC55" s="37">
        <f t="shared" si="21"/>
        <v>0</v>
      </c>
      <c r="AD55" s="37">
        <f t="shared" si="21"/>
        <v>0</v>
      </c>
      <c r="AE55" s="37">
        <f t="shared" si="21"/>
        <v>0</v>
      </c>
      <c r="AF55" s="25">
        <f t="shared" si="21"/>
        <v>0</v>
      </c>
      <c r="AG55" s="37">
        <f t="shared" si="21"/>
        <v>0</v>
      </c>
      <c r="AH55" s="37">
        <f t="shared" si="21"/>
        <v>0</v>
      </c>
      <c r="AI55" s="37">
        <f t="shared" si="21"/>
        <v>0</v>
      </c>
      <c r="AJ55" s="25">
        <f t="shared" si="21"/>
        <v>0</v>
      </c>
      <c r="AK55" s="37">
        <f t="shared" si="21"/>
        <v>0</v>
      </c>
      <c r="AL55" s="37">
        <f t="shared" si="21"/>
        <v>0</v>
      </c>
      <c r="AM55" s="37">
        <f t="shared" si="21"/>
        <v>0</v>
      </c>
      <c r="AN55" s="37">
        <f t="shared" si="21"/>
        <v>0</v>
      </c>
      <c r="AO55" s="37">
        <f t="shared" si="21"/>
        <v>0</v>
      </c>
      <c r="AP55" s="37">
        <f t="shared" si="21"/>
        <v>0</v>
      </c>
      <c r="AQ55" s="37">
        <f t="shared" si="21"/>
        <v>0</v>
      </c>
      <c r="AR55" s="37">
        <f t="shared" si="21"/>
        <v>0</v>
      </c>
      <c r="AS55" s="37">
        <f t="shared" si="21"/>
        <v>0</v>
      </c>
      <c r="AT55" s="25">
        <f t="shared" si="21"/>
        <v>0</v>
      </c>
      <c r="AU55" s="37">
        <f t="shared" si="21"/>
        <v>0</v>
      </c>
      <c r="AV55" s="37">
        <f t="shared" si="21"/>
        <v>0</v>
      </c>
      <c r="AW55" s="37">
        <f t="shared" si="21"/>
        <v>0</v>
      </c>
      <c r="AX55" s="37">
        <f t="shared" si="21"/>
        <v>0</v>
      </c>
      <c r="AY55" s="37">
        <f t="shared" si="21"/>
        <v>0</v>
      </c>
      <c r="AZ55" s="25">
        <f t="shared" si="21"/>
        <v>0</v>
      </c>
      <c r="BA55" s="37">
        <f t="shared" si="21"/>
        <v>0</v>
      </c>
      <c r="BB55" s="25">
        <f t="shared" si="21"/>
        <v>0</v>
      </c>
      <c r="BC55" s="37">
        <f t="shared" si="21"/>
        <v>0</v>
      </c>
      <c r="BD55" s="37">
        <f t="shared" si="21"/>
        <v>0</v>
      </c>
      <c r="BE55" s="37">
        <f t="shared" si="21"/>
        <v>0</v>
      </c>
      <c r="BF55" s="32"/>
    </row>
    <row r="56" spans="1:58" s="18" customFormat="1" ht="18.75" hidden="1" x14ac:dyDescent="0.25">
      <c r="A56" s="63" t="s">
        <v>150</v>
      </c>
      <c r="B56" s="42"/>
      <c r="C56" s="43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5"/>
      <c r="AG56" s="21"/>
      <c r="AH56" s="21"/>
      <c r="AI56" s="21"/>
      <c r="AJ56" s="25"/>
      <c r="AK56" s="21"/>
      <c r="AL56" s="21"/>
      <c r="AM56" s="21"/>
      <c r="AN56" s="21"/>
      <c r="AO56" s="21"/>
      <c r="AP56" s="21"/>
      <c r="AQ56" s="21"/>
      <c r="AR56" s="21"/>
      <c r="AS56" s="21"/>
      <c r="AT56" s="26"/>
      <c r="AU56" s="22"/>
      <c r="AV56" s="22"/>
      <c r="AW56" s="22"/>
      <c r="AX56" s="22"/>
      <c r="AY56" s="22"/>
      <c r="AZ56" s="26"/>
      <c r="BA56" s="22"/>
      <c r="BB56" s="25"/>
      <c r="BC56" s="22"/>
      <c r="BD56" s="22"/>
      <c r="BE56" s="21"/>
      <c r="BF56" s="32"/>
    </row>
    <row r="57" spans="1:58" s="18" customFormat="1" ht="18.75" hidden="1" x14ac:dyDescent="0.25">
      <c r="A57" s="63" t="s">
        <v>151</v>
      </c>
      <c r="B57" s="42"/>
      <c r="C57" s="43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5"/>
      <c r="AG57" s="21"/>
      <c r="AH57" s="21"/>
      <c r="AI57" s="21"/>
      <c r="AJ57" s="25"/>
      <c r="AK57" s="21"/>
      <c r="AL57" s="21"/>
      <c r="AM57" s="21"/>
      <c r="AN57" s="21"/>
      <c r="AO57" s="21"/>
      <c r="AP57" s="21"/>
      <c r="AQ57" s="21"/>
      <c r="AR57" s="21"/>
      <c r="AS57" s="21"/>
      <c r="AT57" s="26"/>
      <c r="AU57" s="22"/>
      <c r="AV57" s="22"/>
      <c r="AW57" s="22"/>
      <c r="AX57" s="22"/>
      <c r="AY57" s="22"/>
      <c r="AZ57" s="26"/>
      <c r="BA57" s="22"/>
      <c r="BB57" s="25"/>
      <c r="BC57" s="22"/>
      <c r="BD57" s="22"/>
      <c r="BE57" s="21"/>
      <c r="BF57" s="32"/>
    </row>
    <row r="58" spans="1:58" s="18" customFormat="1" ht="47.25" hidden="1" x14ac:dyDescent="0.25">
      <c r="A58" s="64" t="s">
        <v>152</v>
      </c>
      <c r="B58" s="39" t="s">
        <v>153</v>
      </c>
      <c r="C58" s="51" t="s">
        <v>98</v>
      </c>
      <c r="D58" s="37">
        <f t="shared" ref="D58:BE58" si="22">SUM(D59:D60)</f>
        <v>0</v>
      </c>
      <c r="E58" s="37">
        <f t="shared" si="22"/>
        <v>0</v>
      </c>
      <c r="F58" s="37">
        <f t="shared" si="22"/>
        <v>0</v>
      </c>
      <c r="G58" s="37">
        <f t="shared" si="22"/>
        <v>0</v>
      </c>
      <c r="H58" s="37">
        <f t="shared" si="22"/>
        <v>0</v>
      </c>
      <c r="I58" s="37">
        <f t="shared" si="22"/>
        <v>0</v>
      </c>
      <c r="J58" s="37">
        <f t="shared" si="22"/>
        <v>0</v>
      </c>
      <c r="K58" s="37">
        <f t="shared" si="22"/>
        <v>0</v>
      </c>
      <c r="L58" s="37">
        <f t="shared" si="22"/>
        <v>0</v>
      </c>
      <c r="M58" s="37">
        <f t="shared" si="22"/>
        <v>0</v>
      </c>
      <c r="N58" s="37">
        <f t="shared" si="22"/>
        <v>0</v>
      </c>
      <c r="O58" s="37">
        <f t="shared" si="22"/>
        <v>0</v>
      </c>
      <c r="P58" s="37">
        <f t="shared" si="22"/>
        <v>0</v>
      </c>
      <c r="Q58" s="37">
        <f t="shared" si="22"/>
        <v>0</v>
      </c>
      <c r="R58" s="37">
        <f t="shared" si="22"/>
        <v>0</v>
      </c>
      <c r="S58" s="37">
        <f t="shared" si="22"/>
        <v>0</v>
      </c>
      <c r="T58" s="37">
        <f t="shared" si="22"/>
        <v>0</v>
      </c>
      <c r="U58" s="37">
        <f t="shared" si="22"/>
        <v>0</v>
      </c>
      <c r="V58" s="37">
        <f t="shared" si="22"/>
        <v>0</v>
      </c>
      <c r="W58" s="37">
        <f t="shared" si="22"/>
        <v>0</v>
      </c>
      <c r="X58" s="37">
        <f t="shared" si="22"/>
        <v>0</v>
      </c>
      <c r="Y58" s="37">
        <f t="shared" si="22"/>
        <v>0</v>
      </c>
      <c r="Z58" s="37">
        <f t="shared" si="22"/>
        <v>0</v>
      </c>
      <c r="AA58" s="37">
        <f t="shared" si="22"/>
        <v>0</v>
      </c>
      <c r="AB58" s="37">
        <f t="shared" si="22"/>
        <v>0</v>
      </c>
      <c r="AC58" s="37">
        <f t="shared" si="22"/>
        <v>0</v>
      </c>
      <c r="AD58" s="37">
        <f t="shared" si="22"/>
        <v>0</v>
      </c>
      <c r="AE58" s="37">
        <f t="shared" si="22"/>
        <v>0</v>
      </c>
      <c r="AF58" s="25">
        <f t="shared" si="22"/>
        <v>0</v>
      </c>
      <c r="AG58" s="37">
        <f t="shared" si="22"/>
        <v>0</v>
      </c>
      <c r="AH58" s="37">
        <f t="shared" si="22"/>
        <v>0</v>
      </c>
      <c r="AI58" s="37">
        <f t="shared" si="22"/>
        <v>0</v>
      </c>
      <c r="AJ58" s="25">
        <f t="shared" si="22"/>
        <v>0</v>
      </c>
      <c r="AK58" s="37">
        <f t="shared" si="22"/>
        <v>0</v>
      </c>
      <c r="AL58" s="37">
        <f t="shared" si="22"/>
        <v>0</v>
      </c>
      <c r="AM58" s="37">
        <f t="shared" si="22"/>
        <v>0</v>
      </c>
      <c r="AN58" s="37">
        <f t="shared" si="22"/>
        <v>0</v>
      </c>
      <c r="AO58" s="37">
        <f t="shared" si="22"/>
        <v>0</v>
      </c>
      <c r="AP58" s="37">
        <f t="shared" si="22"/>
        <v>0</v>
      </c>
      <c r="AQ58" s="37">
        <f t="shared" si="22"/>
        <v>0</v>
      </c>
      <c r="AR58" s="37">
        <f t="shared" si="22"/>
        <v>0</v>
      </c>
      <c r="AS58" s="37">
        <f t="shared" si="22"/>
        <v>0</v>
      </c>
      <c r="AT58" s="25">
        <f t="shared" si="22"/>
        <v>0</v>
      </c>
      <c r="AU58" s="37">
        <f t="shared" si="22"/>
        <v>0</v>
      </c>
      <c r="AV58" s="37">
        <f t="shared" si="22"/>
        <v>0</v>
      </c>
      <c r="AW58" s="37">
        <f t="shared" si="22"/>
        <v>0</v>
      </c>
      <c r="AX58" s="37">
        <f t="shared" si="22"/>
        <v>0</v>
      </c>
      <c r="AY58" s="37">
        <f t="shared" si="22"/>
        <v>0</v>
      </c>
      <c r="AZ58" s="25">
        <f t="shared" si="22"/>
        <v>0</v>
      </c>
      <c r="BA58" s="37">
        <f t="shared" si="22"/>
        <v>0</v>
      </c>
      <c r="BB58" s="25">
        <f t="shared" si="22"/>
        <v>0</v>
      </c>
      <c r="BC58" s="37">
        <f t="shared" si="22"/>
        <v>0</v>
      </c>
      <c r="BD58" s="37">
        <f t="shared" si="22"/>
        <v>0</v>
      </c>
      <c r="BE58" s="37">
        <f t="shared" si="22"/>
        <v>0</v>
      </c>
      <c r="BF58" s="32"/>
    </row>
    <row r="59" spans="1:58" s="23" customFormat="1" ht="18.75" hidden="1" x14ac:dyDescent="0.25">
      <c r="A59" s="63" t="s">
        <v>154</v>
      </c>
      <c r="B59" s="42"/>
      <c r="C59" s="43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5"/>
      <c r="AG59" s="21"/>
      <c r="AH59" s="21"/>
      <c r="AI59" s="21"/>
      <c r="AJ59" s="25"/>
      <c r="AK59" s="21"/>
      <c r="AL59" s="21"/>
      <c r="AM59" s="21"/>
      <c r="AN59" s="21"/>
      <c r="AO59" s="21"/>
      <c r="AP59" s="21"/>
      <c r="AQ59" s="21"/>
      <c r="AR59" s="21"/>
      <c r="AS59" s="21"/>
      <c r="AT59" s="26"/>
      <c r="AU59" s="22"/>
      <c r="AV59" s="22"/>
      <c r="AW59" s="22"/>
      <c r="AX59" s="22"/>
      <c r="AY59" s="22"/>
      <c r="AZ59" s="26"/>
      <c r="BA59" s="22"/>
      <c r="BB59" s="25"/>
      <c r="BC59" s="22"/>
      <c r="BD59" s="22"/>
      <c r="BE59" s="21"/>
      <c r="BF59" s="34"/>
    </row>
    <row r="60" spans="1:58" s="18" customFormat="1" ht="18.75" hidden="1" x14ac:dyDescent="0.25">
      <c r="A60" s="63" t="s">
        <v>155</v>
      </c>
      <c r="B60" s="42"/>
      <c r="C60" s="43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5"/>
      <c r="AG60" s="21"/>
      <c r="AH60" s="21"/>
      <c r="AI60" s="21"/>
      <c r="AJ60" s="25"/>
      <c r="AK60" s="21"/>
      <c r="AL60" s="21"/>
      <c r="AM60" s="21"/>
      <c r="AN60" s="21"/>
      <c r="AO60" s="21"/>
      <c r="AP60" s="21"/>
      <c r="AQ60" s="21"/>
      <c r="AR60" s="21"/>
      <c r="AS60" s="21"/>
      <c r="AT60" s="26"/>
      <c r="AU60" s="22"/>
      <c r="AV60" s="22"/>
      <c r="AW60" s="22"/>
      <c r="AX60" s="22"/>
      <c r="AY60" s="22"/>
      <c r="AZ60" s="26"/>
      <c r="BA60" s="22"/>
      <c r="BB60" s="25"/>
      <c r="BC60" s="22"/>
      <c r="BD60" s="22"/>
      <c r="BE60" s="21"/>
      <c r="BF60" s="32"/>
    </row>
    <row r="61" spans="1:58" s="18" customFormat="1" ht="47.25" hidden="1" x14ac:dyDescent="0.25">
      <c r="A61" s="64" t="s">
        <v>156</v>
      </c>
      <c r="B61" s="39" t="s">
        <v>157</v>
      </c>
      <c r="C61" s="51" t="s">
        <v>98</v>
      </c>
      <c r="D61" s="37">
        <f t="shared" ref="D61:BE61" si="23">SUM(D62:D63)</f>
        <v>0</v>
      </c>
      <c r="E61" s="37">
        <f t="shared" si="23"/>
        <v>0</v>
      </c>
      <c r="F61" s="37">
        <f t="shared" si="23"/>
        <v>0</v>
      </c>
      <c r="G61" s="37">
        <f t="shared" si="23"/>
        <v>0</v>
      </c>
      <c r="H61" s="37">
        <f t="shared" si="23"/>
        <v>0</v>
      </c>
      <c r="I61" s="37">
        <f t="shared" si="23"/>
        <v>0</v>
      </c>
      <c r="J61" s="37">
        <f t="shared" si="23"/>
        <v>0</v>
      </c>
      <c r="K61" s="37">
        <f t="shared" si="23"/>
        <v>0</v>
      </c>
      <c r="L61" s="37">
        <f t="shared" si="23"/>
        <v>0</v>
      </c>
      <c r="M61" s="37">
        <f t="shared" si="23"/>
        <v>0</v>
      </c>
      <c r="N61" s="37">
        <f t="shared" si="23"/>
        <v>0</v>
      </c>
      <c r="O61" s="37">
        <f t="shared" si="23"/>
        <v>0</v>
      </c>
      <c r="P61" s="37">
        <f t="shared" si="23"/>
        <v>0</v>
      </c>
      <c r="Q61" s="37">
        <f t="shared" si="23"/>
        <v>0</v>
      </c>
      <c r="R61" s="37">
        <f t="shared" si="23"/>
        <v>0</v>
      </c>
      <c r="S61" s="37">
        <f t="shared" si="23"/>
        <v>0</v>
      </c>
      <c r="T61" s="37">
        <f t="shared" si="23"/>
        <v>0</v>
      </c>
      <c r="U61" s="37">
        <f t="shared" si="23"/>
        <v>0</v>
      </c>
      <c r="V61" s="37">
        <f t="shared" si="23"/>
        <v>0</v>
      </c>
      <c r="W61" s="37">
        <f t="shared" si="23"/>
        <v>0</v>
      </c>
      <c r="X61" s="37">
        <f t="shared" si="23"/>
        <v>0</v>
      </c>
      <c r="Y61" s="37">
        <f t="shared" si="23"/>
        <v>0</v>
      </c>
      <c r="Z61" s="37">
        <f t="shared" si="23"/>
        <v>0</v>
      </c>
      <c r="AA61" s="37">
        <f t="shared" si="23"/>
        <v>0</v>
      </c>
      <c r="AB61" s="37">
        <f t="shared" si="23"/>
        <v>0</v>
      </c>
      <c r="AC61" s="37">
        <f t="shared" si="23"/>
        <v>0</v>
      </c>
      <c r="AD61" s="37">
        <f t="shared" si="23"/>
        <v>0</v>
      </c>
      <c r="AE61" s="37">
        <f t="shared" si="23"/>
        <v>0</v>
      </c>
      <c r="AF61" s="25">
        <f t="shared" si="23"/>
        <v>0</v>
      </c>
      <c r="AG61" s="37">
        <f t="shared" si="23"/>
        <v>0</v>
      </c>
      <c r="AH61" s="37">
        <f t="shared" si="23"/>
        <v>0</v>
      </c>
      <c r="AI61" s="37">
        <f t="shared" si="23"/>
        <v>0</v>
      </c>
      <c r="AJ61" s="25">
        <f t="shared" si="23"/>
        <v>0</v>
      </c>
      <c r="AK61" s="37">
        <f t="shared" si="23"/>
        <v>0</v>
      </c>
      <c r="AL61" s="37">
        <f t="shared" si="23"/>
        <v>0</v>
      </c>
      <c r="AM61" s="37">
        <f t="shared" si="23"/>
        <v>0</v>
      </c>
      <c r="AN61" s="37">
        <f t="shared" si="23"/>
        <v>0</v>
      </c>
      <c r="AO61" s="37">
        <f t="shared" si="23"/>
        <v>0</v>
      </c>
      <c r="AP61" s="37">
        <f t="shared" si="23"/>
        <v>0</v>
      </c>
      <c r="AQ61" s="37">
        <f t="shared" si="23"/>
        <v>0</v>
      </c>
      <c r="AR61" s="37">
        <f t="shared" si="23"/>
        <v>0</v>
      </c>
      <c r="AS61" s="37">
        <f t="shared" si="23"/>
        <v>0</v>
      </c>
      <c r="AT61" s="25">
        <f t="shared" si="23"/>
        <v>0</v>
      </c>
      <c r="AU61" s="37">
        <f t="shared" si="23"/>
        <v>0</v>
      </c>
      <c r="AV61" s="37">
        <f t="shared" si="23"/>
        <v>0</v>
      </c>
      <c r="AW61" s="37">
        <f t="shared" si="23"/>
        <v>0</v>
      </c>
      <c r="AX61" s="37">
        <f t="shared" si="23"/>
        <v>0</v>
      </c>
      <c r="AY61" s="37">
        <f t="shared" si="23"/>
        <v>0</v>
      </c>
      <c r="AZ61" s="25">
        <f t="shared" si="23"/>
        <v>0</v>
      </c>
      <c r="BA61" s="37">
        <f t="shared" si="23"/>
        <v>0</v>
      </c>
      <c r="BB61" s="25">
        <f t="shared" si="23"/>
        <v>0</v>
      </c>
      <c r="BC61" s="37">
        <f t="shared" si="23"/>
        <v>0</v>
      </c>
      <c r="BD61" s="37">
        <f t="shared" si="23"/>
        <v>0</v>
      </c>
      <c r="BE61" s="37">
        <f t="shared" si="23"/>
        <v>0</v>
      </c>
      <c r="BF61" s="32"/>
    </row>
    <row r="62" spans="1:58" s="18" customFormat="1" ht="18.75" hidden="1" x14ac:dyDescent="0.25">
      <c r="A62" s="63" t="s">
        <v>158</v>
      </c>
      <c r="B62" s="42"/>
      <c r="C62" s="43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5"/>
      <c r="AG62" s="21"/>
      <c r="AH62" s="21"/>
      <c r="AI62" s="21"/>
      <c r="AJ62" s="25"/>
      <c r="AK62" s="21"/>
      <c r="AL62" s="21"/>
      <c r="AM62" s="21"/>
      <c r="AN62" s="21"/>
      <c r="AO62" s="21"/>
      <c r="AP62" s="21"/>
      <c r="AQ62" s="21"/>
      <c r="AR62" s="21"/>
      <c r="AS62" s="21"/>
      <c r="AT62" s="26"/>
      <c r="AU62" s="22"/>
      <c r="AV62" s="22"/>
      <c r="AW62" s="22"/>
      <c r="AX62" s="22"/>
      <c r="AY62" s="22"/>
      <c r="AZ62" s="26"/>
      <c r="BA62" s="22"/>
      <c r="BB62" s="25"/>
      <c r="BC62" s="22"/>
      <c r="BD62" s="22"/>
      <c r="BE62" s="21"/>
      <c r="BF62" s="32"/>
    </row>
    <row r="63" spans="1:58" s="18" customFormat="1" ht="18.75" hidden="1" x14ac:dyDescent="0.25">
      <c r="A63" s="63" t="s">
        <v>159</v>
      </c>
      <c r="B63" s="42"/>
      <c r="C63" s="43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5"/>
      <c r="AG63" s="21"/>
      <c r="AH63" s="21"/>
      <c r="AI63" s="21"/>
      <c r="AJ63" s="25"/>
      <c r="AK63" s="21"/>
      <c r="AL63" s="21"/>
      <c r="AM63" s="21"/>
      <c r="AN63" s="21"/>
      <c r="AO63" s="21"/>
      <c r="AP63" s="21"/>
      <c r="AQ63" s="21"/>
      <c r="AR63" s="21"/>
      <c r="AS63" s="21"/>
      <c r="AT63" s="26"/>
      <c r="AU63" s="22"/>
      <c r="AV63" s="22"/>
      <c r="AW63" s="22"/>
      <c r="AX63" s="22"/>
      <c r="AY63" s="22"/>
      <c r="AZ63" s="26"/>
      <c r="BA63" s="22"/>
      <c r="BB63" s="25"/>
      <c r="BC63" s="22"/>
      <c r="BD63" s="22"/>
      <c r="BE63" s="21"/>
      <c r="BF63" s="32"/>
    </row>
    <row r="64" spans="1:58" s="18" customFormat="1" ht="47.25" hidden="1" x14ac:dyDescent="0.25">
      <c r="A64" s="64" t="s">
        <v>160</v>
      </c>
      <c r="B64" s="39" t="s">
        <v>161</v>
      </c>
      <c r="C64" s="51" t="s">
        <v>98</v>
      </c>
      <c r="D64" s="37">
        <f t="shared" ref="D64:BE64" si="24">SUM(D65:D66)</f>
        <v>0</v>
      </c>
      <c r="E64" s="37">
        <f t="shared" si="24"/>
        <v>0</v>
      </c>
      <c r="F64" s="37">
        <f t="shared" si="24"/>
        <v>0</v>
      </c>
      <c r="G64" s="37">
        <f t="shared" si="24"/>
        <v>0</v>
      </c>
      <c r="H64" s="37">
        <f t="shared" si="24"/>
        <v>0</v>
      </c>
      <c r="I64" s="37">
        <f t="shared" si="24"/>
        <v>0</v>
      </c>
      <c r="J64" s="37">
        <f t="shared" si="24"/>
        <v>0</v>
      </c>
      <c r="K64" s="37">
        <f t="shared" si="24"/>
        <v>0</v>
      </c>
      <c r="L64" s="37">
        <f t="shared" si="24"/>
        <v>0</v>
      </c>
      <c r="M64" s="37">
        <f t="shared" si="24"/>
        <v>0</v>
      </c>
      <c r="N64" s="37">
        <f t="shared" si="24"/>
        <v>0</v>
      </c>
      <c r="O64" s="37">
        <f t="shared" si="24"/>
        <v>0</v>
      </c>
      <c r="P64" s="37">
        <f t="shared" si="24"/>
        <v>0</v>
      </c>
      <c r="Q64" s="37">
        <f t="shared" si="24"/>
        <v>0</v>
      </c>
      <c r="R64" s="37">
        <f t="shared" si="24"/>
        <v>0</v>
      </c>
      <c r="S64" s="37">
        <f t="shared" si="24"/>
        <v>0</v>
      </c>
      <c r="T64" s="37">
        <f t="shared" si="24"/>
        <v>0</v>
      </c>
      <c r="U64" s="37">
        <f t="shared" si="24"/>
        <v>0</v>
      </c>
      <c r="V64" s="37">
        <f t="shared" si="24"/>
        <v>0</v>
      </c>
      <c r="W64" s="37">
        <f t="shared" si="24"/>
        <v>0</v>
      </c>
      <c r="X64" s="37">
        <f t="shared" si="24"/>
        <v>0</v>
      </c>
      <c r="Y64" s="37">
        <f t="shared" si="24"/>
        <v>0</v>
      </c>
      <c r="Z64" s="37">
        <f t="shared" si="24"/>
        <v>0</v>
      </c>
      <c r="AA64" s="37">
        <f t="shared" si="24"/>
        <v>0</v>
      </c>
      <c r="AB64" s="37">
        <f t="shared" si="24"/>
        <v>0</v>
      </c>
      <c r="AC64" s="37">
        <f t="shared" si="24"/>
        <v>0</v>
      </c>
      <c r="AD64" s="37">
        <f t="shared" si="24"/>
        <v>0</v>
      </c>
      <c r="AE64" s="37">
        <f t="shared" si="24"/>
        <v>0</v>
      </c>
      <c r="AF64" s="25">
        <f t="shared" si="24"/>
        <v>0</v>
      </c>
      <c r="AG64" s="37">
        <f t="shared" si="24"/>
        <v>0</v>
      </c>
      <c r="AH64" s="37">
        <f t="shared" si="24"/>
        <v>0</v>
      </c>
      <c r="AI64" s="37">
        <f t="shared" si="24"/>
        <v>0</v>
      </c>
      <c r="AJ64" s="25">
        <f t="shared" si="24"/>
        <v>0</v>
      </c>
      <c r="AK64" s="37">
        <f t="shared" si="24"/>
        <v>0</v>
      </c>
      <c r="AL64" s="37">
        <f t="shared" si="24"/>
        <v>0</v>
      </c>
      <c r="AM64" s="37">
        <f t="shared" si="24"/>
        <v>0</v>
      </c>
      <c r="AN64" s="37">
        <f t="shared" si="24"/>
        <v>0</v>
      </c>
      <c r="AO64" s="37">
        <f t="shared" si="24"/>
        <v>0</v>
      </c>
      <c r="AP64" s="37">
        <f t="shared" si="24"/>
        <v>0</v>
      </c>
      <c r="AQ64" s="37">
        <f t="shared" si="24"/>
        <v>0</v>
      </c>
      <c r="AR64" s="37">
        <f t="shared" si="24"/>
        <v>0</v>
      </c>
      <c r="AS64" s="37">
        <f t="shared" si="24"/>
        <v>0</v>
      </c>
      <c r="AT64" s="25">
        <f t="shared" si="24"/>
        <v>0</v>
      </c>
      <c r="AU64" s="37">
        <f t="shared" si="24"/>
        <v>0</v>
      </c>
      <c r="AV64" s="37">
        <f t="shared" si="24"/>
        <v>0</v>
      </c>
      <c r="AW64" s="37">
        <f t="shared" si="24"/>
        <v>0</v>
      </c>
      <c r="AX64" s="37">
        <f t="shared" si="24"/>
        <v>0</v>
      </c>
      <c r="AY64" s="37">
        <f t="shared" si="24"/>
        <v>0</v>
      </c>
      <c r="AZ64" s="25">
        <f t="shared" si="24"/>
        <v>0</v>
      </c>
      <c r="BA64" s="37">
        <f t="shared" si="24"/>
        <v>0</v>
      </c>
      <c r="BB64" s="25">
        <f t="shared" si="24"/>
        <v>0</v>
      </c>
      <c r="BC64" s="37">
        <f t="shared" si="24"/>
        <v>0</v>
      </c>
      <c r="BD64" s="37">
        <f t="shared" si="24"/>
        <v>0</v>
      </c>
      <c r="BE64" s="37">
        <f t="shared" si="24"/>
        <v>0</v>
      </c>
      <c r="BF64" s="32"/>
    </row>
    <row r="65" spans="1:58" s="18" customFormat="1" ht="18.75" hidden="1" x14ac:dyDescent="0.25">
      <c r="A65" s="63" t="s">
        <v>162</v>
      </c>
      <c r="B65" s="42"/>
      <c r="C65" s="43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5"/>
      <c r="AG65" s="21"/>
      <c r="AH65" s="21"/>
      <c r="AI65" s="21"/>
      <c r="AJ65" s="25"/>
      <c r="AK65" s="21"/>
      <c r="AL65" s="21"/>
      <c r="AM65" s="21"/>
      <c r="AN65" s="21"/>
      <c r="AO65" s="21"/>
      <c r="AP65" s="21"/>
      <c r="AQ65" s="21"/>
      <c r="AR65" s="21"/>
      <c r="AS65" s="21"/>
      <c r="AT65" s="26"/>
      <c r="AU65" s="22"/>
      <c r="AV65" s="22"/>
      <c r="AW65" s="22"/>
      <c r="AX65" s="22"/>
      <c r="AY65" s="22"/>
      <c r="AZ65" s="26"/>
      <c r="BA65" s="22"/>
      <c r="BB65" s="25"/>
      <c r="BC65" s="22"/>
      <c r="BD65" s="22"/>
      <c r="BE65" s="21"/>
      <c r="BF65" s="32"/>
    </row>
    <row r="66" spans="1:58" s="18" customFormat="1" ht="18.75" hidden="1" x14ac:dyDescent="0.25">
      <c r="A66" s="63" t="s">
        <v>163</v>
      </c>
      <c r="B66" s="42"/>
      <c r="C66" s="43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5"/>
      <c r="AG66" s="21"/>
      <c r="AH66" s="21"/>
      <c r="AI66" s="21"/>
      <c r="AJ66" s="25"/>
      <c r="AK66" s="21"/>
      <c r="AL66" s="21"/>
      <c r="AM66" s="21"/>
      <c r="AN66" s="21"/>
      <c r="AO66" s="21"/>
      <c r="AP66" s="21"/>
      <c r="AQ66" s="21"/>
      <c r="AR66" s="21"/>
      <c r="AS66" s="21"/>
      <c r="AT66" s="26"/>
      <c r="AU66" s="22"/>
      <c r="AV66" s="22"/>
      <c r="AW66" s="22"/>
      <c r="AX66" s="22"/>
      <c r="AY66" s="22"/>
      <c r="AZ66" s="26"/>
      <c r="BA66" s="22"/>
      <c r="BB66" s="25"/>
      <c r="BC66" s="22"/>
      <c r="BD66" s="22"/>
      <c r="BE66" s="21"/>
      <c r="BF66" s="32"/>
    </row>
    <row r="67" spans="1:58" s="18" customFormat="1" ht="47.25" hidden="1" x14ac:dyDescent="0.25">
      <c r="A67" s="64" t="s">
        <v>164</v>
      </c>
      <c r="B67" s="39" t="s">
        <v>165</v>
      </c>
      <c r="C67" s="51" t="s">
        <v>98</v>
      </c>
      <c r="D67" s="37">
        <f t="shared" ref="D67:BE67" si="25">SUM(D68:D69)</f>
        <v>0</v>
      </c>
      <c r="E67" s="37">
        <f t="shared" si="25"/>
        <v>0</v>
      </c>
      <c r="F67" s="37">
        <f t="shared" si="25"/>
        <v>0</v>
      </c>
      <c r="G67" s="37">
        <f t="shared" si="25"/>
        <v>0</v>
      </c>
      <c r="H67" s="37">
        <f t="shared" si="25"/>
        <v>0</v>
      </c>
      <c r="I67" s="37">
        <f t="shared" si="25"/>
        <v>0</v>
      </c>
      <c r="J67" s="37">
        <f t="shared" si="25"/>
        <v>0</v>
      </c>
      <c r="K67" s="37">
        <f t="shared" si="25"/>
        <v>0</v>
      </c>
      <c r="L67" s="37">
        <f t="shared" si="25"/>
        <v>0</v>
      </c>
      <c r="M67" s="37">
        <f t="shared" si="25"/>
        <v>0</v>
      </c>
      <c r="N67" s="37">
        <f t="shared" si="25"/>
        <v>0</v>
      </c>
      <c r="O67" s="37">
        <f t="shared" si="25"/>
        <v>0</v>
      </c>
      <c r="P67" s="37">
        <f t="shared" si="25"/>
        <v>0</v>
      </c>
      <c r="Q67" s="37">
        <f t="shared" si="25"/>
        <v>0</v>
      </c>
      <c r="R67" s="37">
        <f t="shared" si="25"/>
        <v>0</v>
      </c>
      <c r="S67" s="37">
        <f t="shared" si="25"/>
        <v>0</v>
      </c>
      <c r="T67" s="37">
        <f t="shared" si="25"/>
        <v>0</v>
      </c>
      <c r="U67" s="37">
        <f t="shared" si="25"/>
        <v>0</v>
      </c>
      <c r="V67" s="37">
        <f t="shared" si="25"/>
        <v>0</v>
      </c>
      <c r="W67" s="37">
        <f t="shared" si="25"/>
        <v>0</v>
      </c>
      <c r="X67" s="37">
        <f t="shared" si="25"/>
        <v>0</v>
      </c>
      <c r="Y67" s="37">
        <f t="shared" si="25"/>
        <v>0</v>
      </c>
      <c r="Z67" s="37">
        <f t="shared" si="25"/>
        <v>0</v>
      </c>
      <c r="AA67" s="37">
        <f t="shared" si="25"/>
        <v>0</v>
      </c>
      <c r="AB67" s="37">
        <f t="shared" si="25"/>
        <v>0</v>
      </c>
      <c r="AC67" s="37">
        <f t="shared" si="25"/>
        <v>0</v>
      </c>
      <c r="AD67" s="37">
        <f t="shared" si="25"/>
        <v>0</v>
      </c>
      <c r="AE67" s="37">
        <f t="shared" si="25"/>
        <v>0</v>
      </c>
      <c r="AF67" s="25">
        <f t="shared" si="25"/>
        <v>0</v>
      </c>
      <c r="AG67" s="37">
        <f t="shared" si="25"/>
        <v>0</v>
      </c>
      <c r="AH67" s="37">
        <f t="shared" si="25"/>
        <v>0</v>
      </c>
      <c r="AI67" s="37">
        <f t="shared" si="25"/>
        <v>0</v>
      </c>
      <c r="AJ67" s="25">
        <f t="shared" si="25"/>
        <v>0</v>
      </c>
      <c r="AK67" s="37">
        <f t="shared" si="25"/>
        <v>0</v>
      </c>
      <c r="AL67" s="37">
        <f t="shared" si="25"/>
        <v>0</v>
      </c>
      <c r="AM67" s="37">
        <f t="shared" si="25"/>
        <v>0</v>
      </c>
      <c r="AN67" s="37">
        <f t="shared" si="25"/>
        <v>0</v>
      </c>
      <c r="AO67" s="37">
        <f t="shared" si="25"/>
        <v>0</v>
      </c>
      <c r="AP67" s="37">
        <f t="shared" si="25"/>
        <v>0</v>
      </c>
      <c r="AQ67" s="37">
        <f t="shared" si="25"/>
        <v>0</v>
      </c>
      <c r="AR67" s="37">
        <f t="shared" si="25"/>
        <v>0</v>
      </c>
      <c r="AS67" s="37">
        <f t="shared" si="25"/>
        <v>0</v>
      </c>
      <c r="AT67" s="25">
        <f t="shared" si="25"/>
        <v>0</v>
      </c>
      <c r="AU67" s="37">
        <f t="shared" si="25"/>
        <v>0</v>
      </c>
      <c r="AV67" s="37">
        <f t="shared" si="25"/>
        <v>0</v>
      </c>
      <c r="AW67" s="37">
        <f t="shared" si="25"/>
        <v>0</v>
      </c>
      <c r="AX67" s="37">
        <f t="shared" si="25"/>
        <v>0</v>
      </c>
      <c r="AY67" s="37">
        <f t="shared" si="25"/>
        <v>0</v>
      </c>
      <c r="AZ67" s="25">
        <f t="shared" si="25"/>
        <v>0</v>
      </c>
      <c r="BA67" s="37">
        <f t="shared" si="25"/>
        <v>0</v>
      </c>
      <c r="BB67" s="25">
        <f t="shared" si="25"/>
        <v>0</v>
      </c>
      <c r="BC67" s="37">
        <f t="shared" si="25"/>
        <v>0</v>
      </c>
      <c r="BD67" s="37">
        <f t="shared" si="25"/>
        <v>0</v>
      </c>
      <c r="BE67" s="37">
        <f t="shared" si="25"/>
        <v>0</v>
      </c>
      <c r="BF67" s="32"/>
    </row>
    <row r="68" spans="1:58" s="18" customFormat="1" ht="18.75" hidden="1" x14ac:dyDescent="0.25">
      <c r="A68" s="63" t="s">
        <v>166</v>
      </c>
      <c r="B68" s="42"/>
      <c r="C68" s="43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5"/>
      <c r="AG68" s="21"/>
      <c r="AH68" s="21"/>
      <c r="AI68" s="21"/>
      <c r="AJ68" s="25"/>
      <c r="AK68" s="21"/>
      <c r="AL68" s="21"/>
      <c r="AM68" s="21"/>
      <c r="AN68" s="21"/>
      <c r="AO68" s="21"/>
      <c r="AP68" s="21"/>
      <c r="AQ68" s="21"/>
      <c r="AR68" s="21"/>
      <c r="AS68" s="21"/>
      <c r="AT68" s="26"/>
      <c r="AU68" s="22"/>
      <c r="AV68" s="22"/>
      <c r="AW68" s="22"/>
      <c r="AX68" s="22"/>
      <c r="AY68" s="22"/>
      <c r="AZ68" s="26"/>
      <c r="BA68" s="22"/>
      <c r="BB68" s="25"/>
      <c r="BC68" s="22"/>
      <c r="BD68" s="22"/>
      <c r="BE68" s="21"/>
      <c r="BF68" s="32"/>
    </row>
    <row r="69" spans="1:58" s="18" customFormat="1" ht="18.75" hidden="1" x14ac:dyDescent="0.25">
      <c r="A69" s="63" t="s">
        <v>167</v>
      </c>
      <c r="B69" s="42"/>
      <c r="C69" s="43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5"/>
      <c r="AG69" s="21"/>
      <c r="AH69" s="21"/>
      <c r="AI69" s="21"/>
      <c r="AJ69" s="25"/>
      <c r="AK69" s="21"/>
      <c r="AL69" s="21"/>
      <c r="AM69" s="21"/>
      <c r="AN69" s="21"/>
      <c r="AO69" s="21"/>
      <c r="AP69" s="21"/>
      <c r="AQ69" s="21"/>
      <c r="AR69" s="21"/>
      <c r="AS69" s="21"/>
      <c r="AT69" s="26"/>
      <c r="AU69" s="22"/>
      <c r="AV69" s="22"/>
      <c r="AW69" s="22"/>
      <c r="AX69" s="22"/>
      <c r="AY69" s="22"/>
      <c r="AZ69" s="26"/>
      <c r="BA69" s="22"/>
      <c r="BB69" s="25"/>
      <c r="BC69" s="22"/>
      <c r="BD69" s="22"/>
      <c r="BE69" s="21"/>
      <c r="BF69" s="32"/>
    </row>
    <row r="70" spans="1:58" s="18" customFormat="1" ht="47.25" hidden="1" x14ac:dyDescent="0.25">
      <c r="A70" s="64" t="s">
        <v>168</v>
      </c>
      <c r="B70" s="39" t="s">
        <v>169</v>
      </c>
      <c r="C70" s="51" t="s">
        <v>98</v>
      </c>
      <c r="D70" s="37">
        <f t="shared" ref="D70:BE70" si="26">D71+D74</f>
        <v>0</v>
      </c>
      <c r="E70" s="37">
        <f t="shared" si="26"/>
        <v>0</v>
      </c>
      <c r="F70" s="37">
        <f t="shared" si="26"/>
        <v>0</v>
      </c>
      <c r="G70" s="37">
        <f t="shared" si="26"/>
        <v>0</v>
      </c>
      <c r="H70" s="37">
        <f t="shared" si="26"/>
        <v>0</v>
      </c>
      <c r="I70" s="37">
        <f t="shared" si="26"/>
        <v>0</v>
      </c>
      <c r="J70" s="37">
        <f t="shared" si="26"/>
        <v>0</v>
      </c>
      <c r="K70" s="37">
        <f t="shared" si="26"/>
        <v>0</v>
      </c>
      <c r="L70" s="37">
        <f t="shared" si="26"/>
        <v>0</v>
      </c>
      <c r="M70" s="37">
        <f t="shared" si="26"/>
        <v>0</v>
      </c>
      <c r="N70" s="37">
        <f t="shared" si="26"/>
        <v>0</v>
      </c>
      <c r="O70" s="37">
        <f t="shared" si="26"/>
        <v>0</v>
      </c>
      <c r="P70" s="37">
        <f t="shared" si="26"/>
        <v>0</v>
      </c>
      <c r="Q70" s="37">
        <f t="shared" si="26"/>
        <v>0</v>
      </c>
      <c r="R70" s="37">
        <f t="shared" si="26"/>
        <v>0</v>
      </c>
      <c r="S70" s="37">
        <f t="shared" si="26"/>
        <v>0</v>
      </c>
      <c r="T70" s="37">
        <f t="shared" si="26"/>
        <v>0</v>
      </c>
      <c r="U70" s="37">
        <f t="shared" si="26"/>
        <v>0</v>
      </c>
      <c r="V70" s="37">
        <f t="shared" si="26"/>
        <v>0</v>
      </c>
      <c r="W70" s="37">
        <f t="shared" si="26"/>
        <v>0</v>
      </c>
      <c r="X70" s="37">
        <f t="shared" si="26"/>
        <v>0</v>
      </c>
      <c r="Y70" s="37">
        <f t="shared" si="26"/>
        <v>0</v>
      </c>
      <c r="Z70" s="37">
        <f t="shared" si="26"/>
        <v>0</v>
      </c>
      <c r="AA70" s="37">
        <f t="shared" si="26"/>
        <v>0</v>
      </c>
      <c r="AB70" s="37">
        <f t="shared" si="26"/>
        <v>0</v>
      </c>
      <c r="AC70" s="37">
        <f t="shared" si="26"/>
        <v>0</v>
      </c>
      <c r="AD70" s="37">
        <f t="shared" si="26"/>
        <v>0</v>
      </c>
      <c r="AE70" s="37">
        <f t="shared" si="26"/>
        <v>0</v>
      </c>
      <c r="AF70" s="25">
        <f t="shared" si="26"/>
        <v>0</v>
      </c>
      <c r="AG70" s="37">
        <f t="shared" si="26"/>
        <v>0</v>
      </c>
      <c r="AH70" s="37">
        <f t="shared" si="26"/>
        <v>0</v>
      </c>
      <c r="AI70" s="37">
        <f t="shared" si="26"/>
        <v>0</v>
      </c>
      <c r="AJ70" s="25">
        <f t="shared" si="26"/>
        <v>0</v>
      </c>
      <c r="AK70" s="37">
        <f t="shared" si="26"/>
        <v>0</v>
      </c>
      <c r="AL70" s="37">
        <f t="shared" si="26"/>
        <v>0</v>
      </c>
      <c r="AM70" s="37">
        <f t="shared" si="26"/>
        <v>0</v>
      </c>
      <c r="AN70" s="37">
        <f t="shared" si="26"/>
        <v>0</v>
      </c>
      <c r="AO70" s="37">
        <f t="shared" si="26"/>
        <v>0</v>
      </c>
      <c r="AP70" s="37">
        <f t="shared" si="26"/>
        <v>0</v>
      </c>
      <c r="AQ70" s="37">
        <f t="shared" si="26"/>
        <v>0</v>
      </c>
      <c r="AR70" s="37">
        <f t="shared" si="26"/>
        <v>0</v>
      </c>
      <c r="AS70" s="37">
        <f t="shared" si="26"/>
        <v>0</v>
      </c>
      <c r="AT70" s="25">
        <f t="shared" si="26"/>
        <v>0</v>
      </c>
      <c r="AU70" s="37">
        <f t="shared" si="26"/>
        <v>0</v>
      </c>
      <c r="AV70" s="37">
        <f t="shared" si="26"/>
        <v>0</v>
      </c>
      <c r="AW70" s="37">
        <f t="shared" si="26"/>
        <v>0</v>
      </c>
      <c r="AX70" s="37">
        <f t="shared" si="26"/>
        <v>0</v>
      </c>
      <c r="AY70" s="37">
        <f t="shared" si="26"/>
        <v>0</v>
      </c>
      <c r="AZ70" s="25">
        <f t="shared" si="26"/>
        <v>0</v>
      </c>
      <c r="BA70" s="37">
        <f t="shared" si="26"/>
        <v>0</v>
      </c>
      <c r="BB70" s="25">
        <f t="shared" si="26"/>
        <v>0</v>
      </c>
      <c r="BC70" s="37">
        <f t="shared" si="26"/>
        <v>0</v>
      </c>
      <c r="BD70" s="37">
        <f t="shared" si="26"/>
        <v>0</v>
      </c>
      <c r="BE70" s="37">
        <f t="shared" si="26"/>
        <v>0</v>
      </c>
      <c r="BF70" s="32"/>
    </row>
    <row r="71" spans="1:58" s="18" customFormat="1" ht="31.5" hidden="1" x14ac:dyDescent="0.25">
      <c r="A71" s="64" t="s">
        <v>170</v>
      </c>
      <c r="B71" s="39" t="s">
        <v>171</v>
      </c>
      <c r="C71" s="51" t="s">
        <v>98</v>
      </c>
      <c r="D71" s="37">
        <f t="shared" ref="D71:BE71" si="27">SUM(D72:D73)</f>
        <v>0</v>
      </c>
      <c r="E71" s="37">
        <f t="shared" si="27"/>
        <v>0</v>
      </c>
      <c r="F71" s="37">
        <f t="shared" si="27"/>
        <v>0</v>
      </c>
      <c r="G71" s="37">
        <f t="shared" si="27"/>
        <v>0</v>
      </c>
      <c r="H71" s="37">
        <f t="shared" si="27"/>
        <v>0</v>
      </c>
      <c r="I71" s="37">
        <f t="shared" si="27"/>
        <v>0</v>
      </c>
      <c r="J71" s="37">
        <f t="shared" si="27"/>
        <v>0</v>
      </c>
      <c r="K71" s="37">
        <f t="shared" si="27"/>
        <v>0</v>
      </c>
      <c r="L71" s="37">
        <f t="shared" si="27"/>
        <v>0</v>
      </c>
      <c r="M71" s="37">
        <f t="shared" si="27"/>
        <v>0</v>
      </c>
      <c r="N71" s="37">
        <f t="shared" si="27"/>
        <v>0</v>
      </c>
      <c r="O71" s="37">
        <f t="shared" si="27"/>
        <v>0</v>
      </c>
      <c r="P71" s="37">
        <f t="shared" si="27"/>
        <v>0</v>
      </c>
      <c r="Q71" s="37">
        <f t="shared" si="27"/>
        <v>0</v>
      </c>
      <c r="R71" s="37">
        <f t="shared" si="27"/>
        <v>0</v>
      </c>
      <c r="S71" s="37">
        <f t="shared" si="27"/>
        <v>0</v>
      </c>
      <c r="T71" s="37">
        <f t="shared" si="27"/>
        <v>0</v>
      </c>
      <c r="U71" s="37">
        <f t="shared" si="27"/>
        <v>0</v>
      </c>
      <c r="V71" s="37">
        <f t="shared" si="27"/>
        <v>0</v>
      </c>
      <c r="W71" s="37">
        <f t="shared" si="27"/>
        <v>0</v>
      </c>
      <c r="X71" s="37">
        <f t="shared" si="27"/>
        <v>0</v>
      </c>
      <c r="Y71" s="37">
        <f t="shared" si="27"/>
        <v>0</v>
      </c>
      <c r="Z71" s="37">
        <f t="shared" si="27"/>
        <v>0</v>
      </c>
      <c r="AA71" s="37">
        <f t="shared" si="27"/>
        <v>0</v>
      </c>
      <c r="AB71" s="37">
        <f t="shared" si="27"/>
        <v>0</v>
      </c>
      <c r="AC71" s="37">
        <f t="shared" si="27"/>
        <v>0</v>
      </c>
      <c r="AD71" s="37">
        <f t="shared" si="27"/>
        <v>0</v>
      </c>
      <c r="AE71" s="37">
        <f t="shared" si="27"/>
        <v>0</v>
      </c>
      <c r="AF71" s="25">
        <f t="shared" si="27"/>
        <v>0</v>
      </c>
      <c r="AG71" s="37">
        <f t="shared" si="27"/>
        <v>0</v>
      </c>
      <c r="AH71" s="37">
        <f t="shared" si="27"/>
        <v>0</v>
      </c>
      <c r="AI71" s="37">
        <f t="shared" si="27"/>
        <v>0</v>
      </c>
      <c r="AJ71" s="25">
        <f t="shared" si="27"/>
        <v>0</v>
      </c>
      <c r="AK71" s="37">
        <f t="shared" si="27"/>
        <v>0</v>
      </c>
      <c r="AL71" s="37">
        <f t="shared" si="27"/>
        <v>0</v>
      </c>
      <c r="AM71" s="37">
        <f t="shared" si="27"/>
        <v>0</v>
      </c>
      <c r="AN71" s="37">
        <f t="shared" si="27"/>
        <v>0</v>
      </c>
      <c r="AO71" s="37">
        <f t="shared" si="27"/>
        <v>0</v>
      </c>
      <c r="AP71" s="37">
        <f t="shared" si="27"/>
        <v>0</v>
      </c>
      <c r="AQ71" s="37">
        <f t="shared" si="27"/>
        <v>0</v>
      </c>
      <c r="AR71" s="37">
        <f t="shared" si="27"/>
        <v>0</v>
      </c>
      <c r="AS71" s="37">
        <f t="shared" si="27"/>
        <v>0</v>
      </c>
      <c r="AT71" s="25">
        <f t="shared" si="27"/>
        <v>0</v>
      </c>
      <c r="AU71" s="37">
        <f>SUM(AU72:AU73)</f>
        <v>0</v>
      </c>
      <c r="AV71" s="37">
        <f t="shared" si="27"/>
        <v>0</v>
      </c>
      <c r="AW71" s="37">
        <f t="shared" si="27"/>
        <v>0</v>
      </c>
      <c r="AX71" s="37">
        <f t="shared" si="27"/>
        <v>0</v>
      </c>
      <c r="AY71" s="37">
        <f t="shared" si="27"/>
        <v>0</v>
      </c>
      <c r="AZ71" s="25">
        <f t="shared" si="27"/>
        <v>0</v>
      </c>
      <c r="BA71" s="37">
        <f t="shared" si="27"/>
        <v>0</v>
      </c>
      <c r="BB71" s="25">
        <f t="shared" si="27"/>
        <v>0</v>
      </c>
      <c r="BC71" s="37">
        <f t="shared" si="27"/>
        <v>0</v>
      </c>
      <c r="BD71" s="37">
        <f t="shared" si="27"/>
        <v>0</v>
      </c>
      <c r="BE71" s="37">
        <f t="shared" si="27"/>
        <v>0</v>
      </c>
      <c r="BF71" s="32"/>
    </row>
    <row r="72" spans="1:58" s="18" customFormat="1" ht="18.75" hidden="1" x14ac:dyDescent="0.25">
      <c r="A72" s="63" t="s">
        <v>172</v>
      </c>
      <c r="B72" s="42"/>
      <c r="C72" s="43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5"/>
      <c r="AG72" s="21"/>
      <c r="AH72" s="21"/>
      <c r="AI72" s="21"/>
      <c r="AJ72" s="25"/>
      <c r="AK72" s="21"/>
      <c r="AL72" s="21"/>
      <c r="AM72" s="21"/>
      <c r="AN72" s="21"/>
      <c r="AO72" s="21"/>
      <c r="AP72" s="21"/>
      <c r="AQ72" s="21"/>
      <c r="AR72" s="21"/>
      <c r="AS72" s="21"/>
      <c r="AT72" s="26"/>
      <c r="AU72" s="22"/>
      <c r="AV72" s="22"/>
      <c r="AW72" s="22"/>
      <c r="AX72" s="22"/>
      <c r="AY72" s="22"/>
      <c r="AZ72" s="26"/>
      <c r="BA72" s="22"/>
      <c r="BB72" s="25"/>
      <c r="BC72" s="22"/>
      <c r="BD72" s="22"/>
      <c r="BE72" s="21"/>
      <c r="BF72" s="32"/>
    </row>
    <row r="73" spans="1:58" s="18" customFormat="1" ht="18.75" hidden="1" x14ac:dyDescent="0.25">
      <c r="A73" s="63" t="s">
        <v>173</v>
      </c>
      <c r="B73" s="42"/>
      <c r="C73" s="43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5"/>
      <c r="AG73" s="21"/>
      <c r="AH73" s="21"/>
      <c r="AI73" s="21"/>
      <c r="AJ73" s="25"/>
      <c r="AK73" s="21"/>
      <c r="AL73" s="21"/>
      <c r="AM73" s="21"/>
      <c r="AN73" s="21"/>
      <c r="AO73" s="21"/>
      <c r="AP73" s="21"/>
      <c r="AQ73" s="21"/>
      <c r="AR73" s="21"/>
      <c r="AS73" s="21"/>
      <c r="AT73" s="26"/>
      <c r="AU73" s="22"/>
      <c r="AV73" s="22"/>
      <c r="AW73" s="22"/>
      <c r="AX73" s="22"/>
      <c r="AY73" s="22"/>
      <c r="AZ73" s="26"/>
      <c r="BA73" s="22"/>
      <c r="BB73" s="25"/>
      <c r="BC73" s="22"/>
      <c r="BD73" s="22"/>
      <c r="BE73" s="21"/>
      <c r="BF73" s="32"/>
    </row>
    <row r="74" spans="1:58" s="18" customFormat="1" ht="47.25" hidden="1" x14ac:dyDescent="0.25">
      <c r="A74" s="64" t="s">
        <v>174</v>
      </c>
      <c r="B74" s="39" t="s">
        <v>175</v>
      </c>
      <c r="C74" s="51" t="s">
        <v>98</v>
      </c>
      <c r="D74" s="37">
        <f>SUM(D76:D80)</f>
        <v>0</v>
      </c>
      <c r="E74" s="37">
        <f t="shared" ref="E74:AE74" si="28">SUM(E76:E80)</f>
        <v>0</v>
      </c>
      <c r="F74" s="37">
        <f t="shared" si="28"/>
        <v>0</v>
      </c>
      <c r="G74" s="37">
        <f t="shared" si="28"/>
        <v>0</v>
      </c>
      <c r="H74" s="37">
        <f t="shared" si="28"/>
        <v>0</v>
      </c>
      <c r="I74" s="37">
        <f t="shared" si="28"/>
        <v>0</v>
      </c>
      <c r="J74" s="37">
        <f t="shared" si="28"/>
        <v>0</v>
      </c>
      <c r="K74" s="37">
        <f t="shared" si="28"/>
        <v>0</v>
      </c>
      <c r="L74" s="37">
        <f t="shared" si="28"/>
        <v>0</v>
      </c>
      <c r="M74" s="37">
        <f t="shared" si="28"/>
        <v>0</v>
      </c>
      <c r="N74" s="37">
        <f t="shared" si="28"/>
        <v>0</v>
      </c>
      <c r="O74" s="37">
        <f t="shared" si="28"/>
        <v>0</v>
      </c>
      <c r="P74" s="37">
        <f t="shared" si="28"/>
        <v>0</v>
      </c>
      <c r="Q74" s="37">
        <f t="shared" si="28"/>
        <v>0</v>
      </c>
      <c r="R74" s="37">
        <f t="shared" si="28"/>
        <v>0</v>
      </c>
      <c r="S74" s="37">
        <f t="shared" si="28"/>
        <v>0</v>
      </c>
      <c r="T74" s="37">
        <f t="shared" si="28"/>
        <v>0</v>
      </c>
      <c r="U74" s="37">
        <f t="shared" si="28"/>
        <v>0</v>
      </c>
      <c r="V74" s="37">
        <f t="shared" si="28"/>
        <v>0</v>
      </c>
      <c r="W74" s="37">
        <f t="shared" si="28"/>
        <v>0</v>
      </c>
      <c r="X74" s="37">
        <f t="shared" si="28"/>
        <v>0</v>
      </c>
      <c r="Y74" s="37">
        <f t="shared" si="28"/>
        <v>0</v>
      </c>
      <c r="Z74" s="37">
        <f t="shared" si="28"/>
        <v>0</v>
      </c>
      <c r="AA74" s="37">
        <f t="shared" si="28"/>
        <v>0</v>
      </c>
      <c r="AB74" s="37">
        <f t="shared" si="28"/>
        <v>0</v>
      </c>
      <c r="AC74" s="37">
        <f t="shared" si="28"/>
        <v>0</v>
      </c>
      <c r="AD74" s="37">
        <f t="shared" si="28"/>
        <v>0</v>
      </c>
      <c r="AE74" s="37">
        <f t="shared" si="28"/>
        <v>0</v>
      </c>
      <c r="AF74" s="25">
        <f>SUM(AF76:AF80)</f>
        <v>0</v>
      </c>
      <c r="AG74" s="37">
        <f>SUM(AG76:AG80)</f>
        <v>0</v>
      </c>
      <c r="AH74" s="37">
        <f t="shared" ref="AH74:AI74" si="29">SUM(AH76:AH80)</f>
        <v>0</v>
      </c>
      <c r="AI74" s="37">
        <f t="shared" si="29"/>
        <v>0</v>
      </c>
      <c r="AJ74" s="25">
        <f>SUM(AJ76:AJ80)</f>
        <v>0</v>
      </c>
      <c r="AK74" s="37">
        <f>SUM(AK76:AK80)</f>
        <v>0</v>
      </c>
      <c r="AL74" s="37">
        <f t="shared" ref="AL74:AS74" si="30">SUM(AL76:AL80)</f>
        <v>0</v>
      </c>
      <c r="AM74" s="37">
        <f t="shared" si="30"/>
        <v>0</v>
      </c>
      <c r="AN74" s="37">
        <f t="shared" si="30"/>
        <v>0</v>
      </c>
      <c r="AO74" s="37">
        <f t="shared" si="30"/>
        <v>0</v>
      </c>
      <c r="AP74" s="37">
        <f t="shared" si="30"/>
        <v>0</v>
      </c>
      <c r="AQ74" s="37">
        <f t="shared" si="30"/>
        <v>0</v>
      </c>
      <c r="AR74" s="37">
        <f t="shared" si="30"/>
        <v>0</v>
      </c>
      <c r="AS74" s="37">
        <f t="shared" si="30"/>
        <v>0</v>
      </c>
      <c r="AT74" s="25">
        <f>SUM(AT75:AT80)</f>
        <v>0</v>
      </c>
      <c r="AU74" s="37">
        <f>SUM(AU75:AU80)</f>
        <v>0</v>
      </c>
      <c r="AV74" s="37">
        <f t="shared" ref="AV74:AY74" si="31">SUM(AV75:AV80)</f>
        <v>0</v>
      </c>
      <c r="AW74" s="37">
        <f t="shared" si="31"/>
        <v>0</v>
      </c>
      <c r="AX74" s="37">
        <f t="shared" si="31"/>
        <v>0</v>
      </c>
      <c r="AY74" s="37">
        <f t="shared" si="31"/>
        <v>0</v>
      </c>
      <c r="AZ74" s="25">
        <f>SUM(AZ75:AZ80)</f>
        <v>0</v>
      </c>
      <c r="BA74" s="37">
        <f>SUM(BA75:BA80)</f>
        <v>0</v>
      </c>
      <c r="BB74" s="25">
        <f>SUM(BB75:BB80)</f>
        <v>0</v>
      </c>
      <c r="BC74" s="37">
        <f t="shared" ref="BC74:BE74" si="32">SUM(BC75:BC80)</f>
        <v>0</v>
      </c>
      <c r="BD74" s="37">
        <f t="shared" si="32"/>
        <v>0</v>
      </c>
      <c r="BE74" s="37">
        <f t="shared" si="32"/>
        <v>0</v>
      </c>
      <c r="BF74" s="32"/>
    </row>
    <row r="75" spans="1:58" s="18" customFormat="1" ht="18.75" hidden="1" x14ac:dyDescent="0.25">
      <c r="A75" s="65" t="s">
        <v>176</v>
      </c>
      <c r="B75" s="66"/>
      <c r="C75" s="67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38"/>
    </row>
    <row r="76" spans="1:58" s="18" customFormat="1" ht="52.5" hidden="1" customHeight="1" x14ac:dyDescent="0.25">
      <c r="A76" s="65" t="s">
        <v>176</v>
      </c>
      <c r="B76" s="66"/>
      <c r="C76" s="67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36"/>
    </row>
    <row r="77" spans="1:58" s="18" customFormat="1" ht="52.5" hidden="1" customHeight="1" x14ac:dyDescent="0.25">
      <c r="A77" s="65" t="s">
        <v>176</v>
      </c>
      <c r="B77" s="66"/>
      <c r="C77" s="67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36"/>
    </row>
    <row r="78" spans="1:58" s="18" customFormat="1" ht="52.5" hidden="1" customHeight="1" x14ac:dyDescent="0.25">
      <c r="A78" s="65" t="s">
        <v>176</v>
      </c>
      <c r="B78" s="66"/>
      <c r="C78" s="67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36"/>
    </row>
    <row r="79" spans="1:58" s="18" customFormat="1" ht="52.5" hidden="1" customHeight="1" x14ac:dyDescent="0.25">
      <c r="A79" s="65" t="s">
        <v>176</v>
      </c>
      <c r="B79" s="66"/>
      <c r="C79" s="67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36"/>
    </row>
    <row r="80" spans="1:58" s="18" customFormat="1" ht="18.75" hidden="1" x14ac:dyDescent="0.25">
      <c r="A80" s="65" t="s">
        <v>177</v>
      </c>
      <c r="B80" s="66"/>
      <c r="C80" s="67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36"/>
    </row>
    <row r="81" spans="1:58" s="18" customFormat="1" ht="63" hidden="1" x14ac:dyDescent="0.25">
      <c r="A81" s="49" t="s">
        <v>179</v>
      </c>
      <c r="B81" s="68" t="s">
        <v>180</v>
      </c>
      <c r="C81" s="51" t="s">
        <v>98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32"/>
    </row>
    <row r="82" spans="1:58" s="18" customFormat="1" ht="18.75" hidden="1" x14ac:dyDescent="0.25">
      <c r="A82" s="58" t="s">
        <v>181</v>
      </c>
      <c r="B82" s="42"/>
      <c r="C82" s="43"/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32"/>
    </row>
    <row r="83" spans="1:58" s="18" customFormat="1" ht="18.75" hidden="1" x14ac:dyDescent="0.25">
      <c r="A83" s="58" t="s">
        <v>182</v>
      </c>
      <c r="B83" s="42"/>
      <c r="C83" s="43"/>
      <c r="D83" s="40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0">
        <v>0</v>
      </c>
      <c r="AS83" s="40">
        <v>0</v>
      </c>
      <c r="AT83" s="40">
        <v>0</v>
      </c>
      <c r="AU83" s="40">
        <v>0</v>
      </c>
      <c r="AV83" s="40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32"/>
    </row>
    <row r="84" spans="1:58" s="18" customFormat="1" ht="31.5" x14ac:dyDescent="0.25">
      <c r="A84" s="64" t="s">
        <v>183</v>
      </c>
      <c r="B84" s="39" t="s">
        <v>184</v>
      </c>
      <c r="C84" s="51" t="s">
        <v>98</v>
      </c>
      <c r="D84" s="71">
        <f>SUM(D85:D86)</f>
        <v>0</v>
      </c>
      <c r="E84" s="71">
        <f t="shared" ref="E84:BE84" si="33">SUM(E85:E86)</f>
        <v>0</v>
      </c>
      <c r="F84" s="71">
        <f t="shared" si="33"/>
        <v>0</v>
      </c>
      <c r="G84" s="71">
        <f t="shared" si="33"/>
        <v>0</v>
      </c>
      <c r="H84" s="71">
        <f t="shared" si="33"/>
        <v>0</v>
      </c>
      <c r="I84" s="71">
        <f t="shared" si="33"/>
        <v>0</v>
      </c>
      <c r="J84" s="71">
        <f t="shared" si="33"/>
        <v>0</v>
      </c>
      <c r="K84" s="71">
        <f t="shared" si="33"/>
        <v>0</v>
      </c>
      <c r="L84" s="71">
        <f t="shared" si="33"/>
        <v>0</v>
      </c>
      <c r="M84" s="71">
        <f t="shared" si="33"/>
        <v>0</v>
      </c>
      <c r="N84" s="71">
        <f t="shared" si="33"/>
        <v>0</v>
      </c>
      <c r="O84" s="71">
        <f t="shared" si="33"/>
        <v>0</v>
      </c>
      <c r="P84" s="71">
        <f t="shared" si="33"/>
        <v>0</v>
      </c>
      <c r="Q84" s="71">
        <f t="shared" si="33"/>
        <v>0</v>
      </c>
      <c r="R84" s="71">
        <f t="shared" si="33"/>
        <v>0</v>
      </c>
      <c r="S84" s="71">
        <f t="shared" si="33"/>
        <v>0</v>
      </c>
      <c r="T84" s="71">
        <f t="shared" si="33"/>
        <v>0</v>
      </c>
      <c r="U84" s="71">
        <f t="shared" si="33"/>
        <v>0</v>
      </c>
      <c r="V84" s="71">
        <f t="shared" si="33"/>
        <v>0</v>
      </c>
      <c r="W84" s="71">
        <f t="shared" si="33"/>
        <v>0</v>
      </c>
      <c r="X84" s="71">
        <f t="shared" si="33"/>
        <v>0</v>
      </c>
      <c r="Y84" s="71">
        <f t="shared" si="33"/>
        <v>0</v>
      </c>
      <c r="Z84" s="71">
        <f t="shared" si="33"/>
        <v>0</v>
      </c>
      <c r="AA84" s="71">
        <f t="shared" si="33"/>
        <v>0</v>
      </c>
      <c r="AB84" s="71">
        <f t="shared" si="33"/>
        <v>0</v>
      </c>
      <c r="AC84" s="71">
        <f t="shared" si="33"/>
        <v>0</v>
      </c>
      <c r="AD84" s="71">
        <f t="shared" si="33"/>
        <v>0</v>
      </c>
      <c r="AE84" s="71">
        <f t="shared" si="33"/>
        <v>0</v>
      </c>
      <c r="AF84" s="71">
        <f t="shared" si="33"/>
        <v>0</v>
      </c>
      <c r="AG84" s="71">
        <f t="shared" si="33"/>
        <v>0</v>
      </c>
      <c r="AH84" s="71">
        <f t="shared" si="33"/>
        <v>0</v>
      </c>
      <c r="AI84" s="71">
        <f t="shared" si="33"/>
        <v>0</v>
      </c>
      <c r="AJ84" s="71">
        <f t="shared" si="33"/>
        <v>0</v>
      </c>
      <c r="AK84" s="71">
        <f t="shared" si="33"/>
        <v>0</v>
      </c>
      <c r="AL84" s="71">
        <f t="shared" si="33"/>
        <v>0</v>
      </c>
      <c r="AM84" s="71">
        <f t="shared" si="33"/>
        <v>0</v>
      </c>
      <c r="AN84" s="71">
        <f t="shared" si="33"/>
        <v>0</v>
      </c>
      <c r="AO84" s="71">
        <f t="shared" si="33"/>
        <v>0</v>
      </c>
      <c r="AP84" s="71">
        <f t="shared" si="33"/>
        <v>0</v>
      </c>
      <c r="AQ84" s="71">
        <f t="shared" si="33"/>
        <v>0</v>
      </c>
      <c r="AR84" s="71">
        <f t="shared" si="33"/>
        <v>0</v>
      </c>
      <c r="AS84" s="71">
        <f t="shared" si="33"/>
        <v>0</v>
      </c>
      <c r="AT84" s="71">
        <f t="shared" si="33"/>
        <v>5.0878264199999998</v>
      </c>
      <c r="AU84" s="71">
        <f t="shared" si="33"/>
        <v>0</v>
      </c>
      <c r="AV84" s="71">
        <f t="shared" si="33"/>
        <v>0</v>
      </c>
      <c r="AW84" s="71">
        <f t="shared" si="33"/>
        <v>0</v>
      </c>
      <c r="AX84" s="71">
        <f t="shared" si="33"/>
        <v>0</v>
      </c>
      <c r="AY84" s="71">
        <f t="shared" si="33"/>
        <v>0</v>
      </c>
      <c r="AZ84" s="71">
        <f t="shared" si="33"/>
        <v>0</v>
      </c>
      <c r="BA84" s="71">
        <f t="shared" si="33"/>
        <v>0</v>
      </c>
      <c r="BB84" s="71">
        <f t="shared" si="33"/>
        <v>0</v>
      </c>
      <c r="BC84" s="71">
        <f t="shared" si="33"/>
        <v>0</v>
      </c>
      <c r="BD84" s="71">
        <f t="shared" si="33"/>
        <v>0</v>
      </c>
      <c r="BE84" s="71">
        <f t="shared" si="33"/>
        <v>0</v>
      </c>
      <c r="BF84" s="32"/>
    </row>
    <row r="85" spans="1:58" s="18" customFormat="1" ht="31.5" x14ac:dyDescent="0.25">
      <c r="A85" s="41" t="s">
        <v>183</v>
      </c>
      <c r="B85" s="69" t="s">
        <v>198</v>
      </c>
      <c r="C85" s="60" t="s">
        <v>199</v>
      </c>
      <c r="D85" s="44">
        <v>0</v>
      </c>
      <c r="E85" s="44">
        <v>0</v>
      </c>
      <c r="F85" s="44">
        <v>0</v>
      </c>
      <c r="G85" s="44">
        <v>0</v>
      </c>
      <c r="H85" s="44">
        <v>0</v>
      </c>
      <c r="I85" s="44">
        <v>0</v>
      </c>
      <c r="J85" s="44">
        <v>0</v>
      </c>
      <c r="K85" s="44">
        <v>0</v>
      </c>
      <c r="L85" s="44">
        <v>0</v>
      </c>
      <c r="M85" s="44">
        <v>0</v>
      </c>
      <c r="N85" s="44">
        <v>0</v>
      </c>
      <c r="O85" s="44">
        <v>0</v>
      </c>
      <c r="P85" s="44">
        <v>0</v>
      </c>
      <c r="Q85" s="44">
        <v>0</v>
      </c>
      <c r="R85" s="44">
        <v>0</v>
      </c>
      <c r="S85" s="44">
        <v>0</v>
      </c>
      <c r="T85" s="44">
        <v>0</v>
      </c>
      <c r="U85" s="44">
        <v>0</v>
      </c>
      <c r="V85" s="44">
        <v>0</v>
      </c>
      <c r="W85" s="44">
        <v>0</v>
      </c>
      <c r="X85" s="44">
        <v>0</v>
      </c>
      <c r="Y85" s="44">
        <v>0</v>
      </c>
      <c r="Z85" s="44">
        <v>0</v>
      </c>
      <c r="AA85" s="44">
        <v>0</v>
      </c>
      <c r="AB85" s="44">
        <v>0</v>
      </c>
      <c r="AC85" s="44">
        <v>0</v>
      </c>
      <c r="AD85" s="44">
        <v>0</v>
      </c>
      <c r="AE85" s="44">
        <v>0</v>
      </c>
      <c r="AF85" s="44">
        <v>0</v>
      </c>
      <c r="AG85" s="44">
        <v>0</v>
      </c>
      <c r="AH85" s="44">
        <v>0</v>
      </c>
      <c r="AI85" s="44">
        <v>0</v>
      </c>
      <c r="AJ85" s="44">
        <v>0</v>
      </c>
      <c r="AK85" s="44">
        <v>0</v>
      </c>
      <c r="AL85" s="44">
        <v>0</v>
      </c>
      <c r="AM85" s="44">
        <v>0</v>
      </c>
      <c r="AN85" s="44">
        <v>0</v>
      </c>
      <c r="AO85" s="44">
        <v>0</v>
      </c>
      <c r="AP85" s="44">
        <v>0</v>
      </c>
      <c r="AQ85" s="44">
        <v>0</v>
      </c>
      <c r="AR85" s="44">
        <v>0</v>
      </c>
      <c r="AS85" s="44">
        <v>0</v>
      </c>
      <c r="AT85" s="44">
        <f>4.23985535*1.2</f>
        <v>5.0878264199999998</v>
      </c>
      <c r="AU85" s="44">
        <v>0</v>
      </c>
      <c r="AV85" s="44">
        <v>0</v>
      </c>
      <c r="AW85" s="44">
        <v>0</v>
      </c>
      <c r="AX85" s="44">
        <v>0</v>
      </c>
      <c r="AY85" s="44">
        <v>0</v>
      </c>
      <c r="AZ85" s="45">
        <v>0</v>
      </c>
      <c r="BA85" s="45">
        <v>0</v>
      </c>
      <c r="BB85" s="45">
        <v>0</v>
      </c>
      <c r="BC85" s="45">
        <v>0</v>
      </c>
      <c r="BD85" s="45">
        <v>0</v>
      </c>
      <c r="BE85" s="45">
        <v>0</v>
      </c>
      <c r="BF85" s="32"/>
    </row>
    <row r="86" spans="1:58" s="18" customFormat="1" ht="18.75" hidden="1" x14ac:dyDescent="0.25">
      <c r="A86" s="41" t="s">
        <v>185</v>
      </c>
      <c r="B86" s="69"/>
      <c r="C86" s="60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2"/>
      <c r="AU86" s="22"/>
      <c r="AV86" s="22"/>
      <c r="AW86" s="22"/>
      <c r="AX86" s="22"/>
      <c r="AY86" s="22"/>
      <c r="AZ86" s="22"/>
      <c r="BA86" s="22"/>
      <c r="BB86" s="21"/>
      <c r="BC86" s="22"/>
      <c r="BD86" s="22"/>
      <c r="BE86" s="21"/>
      <c r="BF86" s="32"/>
    </row>
    <row r="87" spans="1:58" s="18" customFormat="1" ht="47.25" hidden="1" x14ac:dyDescent="0.25">
      <c r="A87" s="64" t="s">
        <v>186</v>
      </c>
      <c r="B87" s="39" t="s">
        <v>187</v>
      </c>
      <c r="C87" s="51" t="s">
        <v>98</v>
      </c>
      <c r="D87" s="37">
        <f t="shared" ref="D87:BE87" si="34">SUM(D88:D89)</f>
        <v>0</v>
      </c>
      <c r="E87" s="37">
        <f t="shared" si="34"/>
        <v>0</v>
      </c>
      <c r="F87" s="37">
        <f t="shared" si="34"/>
        <v>0</v>
      </c>
      <c r="G87" s="37">
        <f t="shared" si="34"/>
        <v>0</v>
      </c>
      <c r="H87" s="37">
        <f t="shared" si="34"/>
        <v>0</v>
      </c>
      <c r="I87" s="37">
        <f t="shared" si="34"/>
        <v>0</v>
      </c>
      <c r="J87" s="37">
        <f t="shared" si="34"/>
        <v>0</v>
      </c>
      <c r="K87" s="37">
        <f t="shared" si="34"/>
        <v>0</v>
      </c>
      <c r="L87" s="37">
        <f t="shared" si="34"/>
        <v>0</v>
      </c>
      <c r="M87" s="37">
        <f t="shared" si="34"/>
        <v>0</v>
      </c>
      <c r="N87" s="37">
        <f t="shared" si="34"/>
        <v>0</v>
      </c>
      <c r="O87" s="37">
        <f t="shared" si="34"/>
        <v>0</v>
      </c>
      <c r="P87" s="37">
        <f t="shared" si="34"/>
        <v>0</v>
      </c>
      <c r="Q87" s="37">
        <f t="shared" si="34"/>
        <v>0</v>
      </c>
      <c r="R87" s="37">
        <f t="shared" si="34"/>
        <v>0</v>
      </c>
      <c r="S87" s="37">
        <f t="shared" si="34"/>
        <v>0</v>
      </c>
      <c r="T87" s="37">
        <f t="shared" si="34"/>
        <v>0</v>
      </c>
      <c r="U87" s="37">
        <f t="shared" si="34"/>
        <v>0</v>
      </c>
      <c r="V87" s="37">
        <f t="shared" si="34"/>
        <v>0</v>
      </c>
      <c r="W87" s="37">
        <f t="shared" si="34"/>
        <v>0</v>
      </c>
      <c r="X87" s="37">
        <f t="shared" si="34"/>
        <v>0</v>
      </c>
      <c r="Y87" s="37">
        <f t="shared" si="34"/>
        <v>0</v>
      </c>
      <c r="Z87" s="37">
        <f t="shared" si="34"/>
        <v>0</v>
      </c>
      <c r="AA87" s="37">
        <f t="shared" si="34"/>
        <v>0</v>
      </c>
      <c r="AB87" s="37">
        <f t="shared" si="34"/>
        <v>0</v>
      </c>
      <c r="AC87" s="37">
        <f t="shared" si="34"/>
        <v>0</v>
      </c>
      <c r="AD87" s="37">
        <f t="shared" si="34"/>
        <v>0</v>
      </c>
      <c r="AE87" s="37">
        <f t="shared" si="34"/>
        <v>0</v>
      </c>
      <c r="AF87" s="37">
        <f t="shared" si="34"/>
        <v>0</v>
      </c>
      <c r="AG87" s="37">
        <f t="shared" si="34"/>
        <v>0</v>
      </c>
      <c r="AH87" s="37">
        <f t="shared" si="34"/>
        <v>0</v>
      </c>
      <c r="AI87" s="37">
        <f t="shared" si="34"/>
        <v>0</v>
      </c>
      <c r="AJ87" s="37">
        <f t="shared" si="34"/>
        <v>0</v>
      </c>
      <c r="AK87" s="37">
        <f t="shared" si="34"/>
        <v>0</v>
      </c>
      <c r="AL87" s="37">
        <f t="shared" si="34"/>
        <v>0</v>
      </c>
      <c r="AM87" s="37">
        <f t="shared" si="34"/>
        <v>0</v>
      </c>
      <c r="AN87" s="37">
        <f t="shared" si="34"/>
        <v>0</v>
      </c>
      <c r="AO87" s="37">
        <f t="shared" si="34"/>
        <v>0</v>
      </c>
      <c r="AP87" s="37">
        <f t="shared" si="34"/>
        <v>0</v>
      </c>
      <c r="AQ87" s="37">
        <f t="shared" si="34"/>
        <v>0</v>
      </c>
      <c r="AR87" s="37">
        <f t="shared" si="34"/>
        <v>0</v>
      </c>
      <c r="AS87" s="37">
        <f t="shared" si="34"/>
        <v>0</v>
      </c>
      <c r="AT87" s="37">
        <f t="shared" si="34"/>
        <v>0</v>
      </c>
      <c r="AU87" s="37">
        <f t="shared" si="34"/>
        <v>0</v>
      </c>
      <c r="AV87" s="37">
        <f t="shared" si="34"/>
        <v>0</v>
      </c>
      <c r="AW87" s="37">
        <f t="shared" si="34"/>
        <v>0</v>
      </c>
      <c r="AX87" s="37">
        <f t="shared" si="34"/>
        <v>0</v>
      </c>
      <c r="AY87" s="37">
        <f t="shared" si="34"/>
        <v>0</v>
      </c>
      <c r="AZ87" s="37">
        <f t="shared" si="34"/>
        <v>0</v>
      </c>
      <c r="BA87" s="37">
        <f t="shared" si="34"/>
        <v>0</v>
      </c>
      <c r="BB87" s="37">
        <f t="shared" si="34"/>
        <v>0</v>
      </c>
      <c r="BC87" s="37">
        <f t="shared" si="34"/>
        <v>0</v>
      </c>
      <c r="BD87" s="37">
        <f t="shared" si="34"/>
        <v>0</v>
      </c>
      <c r="BE87" s="37">
        <f t="shared" si="34"/>
        <v>0</v>
      </c>
      <c r="BF87" s="32"/>
    </row>
    <row r="88" spans="1:58" s="18" customFormat="1" ht="18.75" hidden="1" x14ac:dyDescent="0.25">
      <c r="A88" s="41" t="s">
        <v>188</v>
      </c>
      <c r="B88" s="70"/>
      <c r="C88" s="60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2"/>
      <c r="AU88" s="22"/>
      <c r="AV88" s="22"/>
      <c r="AW88" s="22"/>
      <c r="AX88" s="22"/>
      <c r="AY88" s="22"/>
      <c r="AZ88" s="22"/>
      <c r="BA88" s="22"/>
      <c r="BB88" s="21"/>
      <c r="BC88" s="22"/>
      <c r="BD88" s="22"/>
      <c r="BE88" s="21"/>
      <c r="BF88" s="32"/>
    </row>
    <row r="89" spans="1:58" s="18" customFormat="1" ht="18.75" hidden="1" x14ac:dyDescent="0.25">
      <c r="A89" s="41" t="s">
        <v>189</v>
      </c>
      <c r="B89" s="70"/>
      <c r="C89" s="60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2"/>
      <c r="AU89" s="22"/>
      <c r="AV89" s="22"/>
      <c r="AW89" s="22"/>
      <c r="AX89" s="22"/>
      <c r="AY89" s="22"/>
      <c r="AZ89" s="22"/>
      <c r="BA89" s="22"/>
      <c r="BB89" s="21"/>
      <c r="BC89" s="22"/>
      <c r="BD89" s="22"/>
      <c r="BE89" s="21"/>
      <c r="BF89" s="32"/>
    </row>
    <row r="90" spans="1:58" s="18" customFormat="1" ht="31.5" x14ac:dyDescent="0.25">
      <c r="A90" s="64" t="s">
        <v>190</v>
      </c>
      <c r="B90" s="39" t="s">
        <v>191</v>
      </c>
      <c r="C90" s="51" t="s">
        <v>98</v>
      </c>
      <c r="D90" s="71">
        <f>SUM(D91:D98)</f>
        <v>0</v>
      </c>
      <c r="E90" s="71">
        <f t="shared" ref="E90:BE90" si="35">SUM(E91:E98)</f>
        <v>0</v>
      </c>
      <c r="F90" s="71">
        <f t="shared" si="35"/>
        <v>0</v>
      </c>
      <c r="G90" s="71">
        <f t="shared" si="35"/>
        <v>0</v>
      </c>
      <c r="H90" s="71">
        <f t="shared" si="35"/>
        <v>0</v>
      </c>
      <c r="I90" s="71">
        <f t="shared" si="35"/>
        <v>0</v>
      </c>
      <c r="J90" s="71">
        <f t="shared" si="35"/>
        <v>0</v>
      </c>
      <c r="K90" s="71">
        <f t="shared" si="35"/>
        <v>0</v>
      </c>
      <c r="L90" s="71">
        <f t="shared" si="35"/>
        <v>0</v>
      </c>
      <c r="M90" s="71">
        <f t="shared" si="35"/>
        <v>0</v>
      </c>
      <c r="N90" s="71">
        <f t="shared" si="35"/>
        <v>0</v>
      </c>
      <c r="O90" s="71">
        <f t="shared" si="35"/>
        <v>0</v>
      </c>
      <c r="P90" s="71">
        <f t="shared" si="35"/>
        <v>0</v>
      </c>
      <c r="Q90" s="71">
        <f t="shared" si="35"/>
        <v>0</v>
      </c>
      <c r="R90" s="71">
        <f t="shared" si="35"/>
        <v>0</v>
      </c>
      <c r="S90" s="71">
        <f t="shared" si="35"/>
        <v>0</v>
      </c>
      <c r="T90" s="71">
        <f t="shared" si="35"/>
        <v>0</v>
      </c>
      <c r="U90" s="71">
        <f t="shared" si="35"/>
        <v>0</v>
      </c>
      <c r="V90" s="71">
        <f t="shared" si="35"/>
        <v>0</v>
      </c>
      <c r="W90" s="71">
        <f t="shared" si="35"/>
        <v>0</v>
      </c>
      <c r="X90" s="71">
        <f t="shared" si="35"/>
        <v>0</v>
      </c>
      <c r="Y90" s="71">
        <f t="shared" si="35"/>
        <v>0</v>
      </c>
      <c r="Z90" s="71">
        <f t="shared" si="35"/>
        <v>0</v>
      </c>
      <c r="AA90" s="71">
        <f t="shared" si="35"/>
        <v>0</v>
      </c>
      <c r="AB90" s="71">
        <f t="shared" si="35"/>
        <v>0</v>
      </c>
      <c r="AC90" s="71">
        <f t="shared" si="35"/>
        <v>0</v>
      </c>
      <c r="AD90" s="71">
        <f t="shared" si="35"/>
        <v>0</v>
      </c>
      <c r="AE90" s="71">
        <f t="shared" si="35"/>
        <v>0</v>
      </c>
      <c r="AF90" s="71">
        <f t="shared" si="35"/>
        <v>0</v>
      </c>
      <c r="AG90" s="71">
        <f t="shared" si="35"/>
        <v>0</v>
      </c>
      <c r="AH90" s="71">
        <f t="shared" si="35"/>
        <v>0</v>
      </c>
      <c r="AI90" s="71">
        <f t="shared" si="35"/>
        <v>0</v>
      </c>
      <c r="AJ90" s="71">
        <f t="shared" si="35"/>
        <v>0</v>
      </c>
      <c r="AK90" s="71">
        <f t="shared" si="35"/>
        <v>0</v>
      </c>
      <c r="AL90" s="71">
        <f t="shared" si="35"/>
        <v>0</v>
      </c>
      <c r="AM90" s="71">
        <f t="shared" si="35"/>
        <v>0</v>
      </c>
      <c r="AN90" s="71">
        <f t="shared" si="35"/>
        <v>0</v>
      </c>
      <c r="AO90" s="71">
        <f t="shared" si="35"/>
        <v>0</v>
      </c>
      <c r="AP90" s="71">
        <f t="shared" si="35"/>
        <v>0</v>
      </c>
      <c r="AQ90" s="71">
        <f t="shared" si="35"/>
        <v>0</v>
      </c>
      <c r="AR90" s="71">
        <f t="shared" si="35"/>
        <v>0</v>
      </c>
      <c r="AS90" s="71">
        <f t="shared" si="35"/>
        <v>0</v>
      </c>
      <c r="AT90" s="71">
        <f t="shared" si="35"/>
        <v>2.9359999999999999</v>
      </c>
      <c r="AU90" s="71">
        <f t="shared" si="35"/>
        <v>2.36802</v>
      </c>
      <c r="AV90" s="71">
        <f t="shared" si="35"/>
        <v>0</v>
      </c>
      <c r="AW90" s="71">
        <f t="shared" si="35"/>
        <v>0</v>
      </c>
      <c r="AX90" s="71">
        <f t="shared" si="35"/>
        <v>0</v>
      </c>
      <c r="AY90" s="71">
        <f t="shared" si="35"/>
        <v>0</v>
      </c>
      <c r="AZ90" s="71">
        <f t="shared" si="35"/>
        <v>0</v>
      </c>
      <c r="BA90" s="71">
        <f t="shared" si="35"/>
        <v>0</v>
      </c>
      <c r="BB90" s="71">
        <f>SUM(BB91:BB98)</f>
        <v>15.77238</v>
      </c>
      <c r="BC90" s="71">
        <f>SUM(BC91:BC98)</f>
        <v>5.08</v>
      </c>
      <c r="BD90" s="71">
        <f t="shared" si="35"/>
        <v>0</v>
      </c>
      <c r="BE90" s="71">
        <f t="shared" si="35"/>
        <v>0</v>
      </c>
      <c r="BF90" s="32"/>
    </row>
    <row r="91" spans="1:58" s="18" customFormat="1" ht="47.25" x14ac:dyDescent="0.25">
      <c r="A91" s="41" t="s">
        <v>190</v>
      </c>
      <c r="B91" s="42" t="s">
        <v>208</v>
      </c>
      <c r="C91" s="43" t="s">
        <v>207</v>
      </c>
      <c r="D91" s="44">
        <v>0</v>
      </c>
      <c r="E91" s="44">
        <v>0</v>
      </c>
      <c r="F91" s="44">
        <v>0</v>
      </c>
      <c r="G91" s="44">
        <v>0</v>
      </c>
      <c r="H91" s="44">
        <v>0</v>
      </c>
      <c r="I91" s="44">
        <v>0</v>
      </c>
      <c r="J91" s="44">
        <v>0</v>
      </c>
      <c r="K91" s="44">
        <v>0</v>
      </c>
      <c r="L91" s="44">
        <v>0</v>
      </c>
      <c r="M91" s="44">
        <v>0</v>
      </c>
      <c r="N91" s="44">
        <v>0</v>
      </c>
      <c r="O91" s="44">
        <v>0</v>
      </c>
      <c r="P91" s="44">
        <v>0</v>
      </c>
      <c r="Q91" s="44">
        <v>0</v>
      </c>
      <c r="R91" s="44">
        <v>0</v>
      </c>
      <c r="S91" s="44">
        <v>0</v>
      </c>
      <c r="T91" s="44">
        <v>0</v>
      </c>
      <c r="U91" s="44">
        <v>0</v>
      </c>
      <c r="V91" s="44">
        <v>0</v>
      </c>
      <c r="W91" s="44">
        <v>0</v>
      </c>
      <c r="X91" s="44">
        <v>0</v>
      </c>
      <c r="Y91" s="44">
        <v>0</v>
      </c>
      <c r="Z91" s="44">
        <v>0</v>
      </c>
      <c r="AA91" s="44">
        <v>0</v>
      </c>
      <c r="AB91" s="44">
        <v>0</v>
      </c>
      <c r="AC91" s="44">
        <v>0</v>
      </c>
      <c r="AD91" s="44">
        <v>0</v>
      </c>
      <c r="AE91" s="44">
        <v>0</v>
      </c>
      <c r="AF91" s="44">
        <v>0</v>
      </c>
      <c r="AG91" s="44">
        <v>0</v>
      </c>
      <c r="AH91" s="44">
        <v>0</v>
      </c>
      <c r="AI91" s="44">
        <v>0</v>
      </c>
      <c r="AJ91" s="44">
        <v>0</v>
      </c>
      <c r="AK91" s="44">
        <v>0</v>
      </c>
      <c r="AL91" s="44">
        <v>0</v>
      </c>
      <c r="AM91" s="44">
        <v>0</v>
      </c>
      <c r="AN91" s="44">
        <v>0</v>
      </c>
      <c r="AO91" s="44">
        <v>0</v>
      </c>
      <c r="AP91" s="44">
        <v>0</v>
      </c>
      <c r="AQ91" s="44">
        <v>0</v>
      </c>
      <c r="AR91" s="44">
        <v>0</v>
      </c>
      <c r="AS91" s="44">
        <v>0</v>
      </c>
      <c r="AT91" s="44">
        <v>0</v>
      </c>
      <c r="AU91" s="44">
        <v>0</v>
      </c>
      <c r="AV91" s="44">
        <v>0</v>
      </c>
      <c r="AW91" s="44">
        <v>0</v>
      </c>
      <c r="AX91" s="44">
        <v>0</v>
      </c>
      <c r="AY91" s="44">
        <v>0</v>
      </c>
      <c r="AZ91" s="44">
        <v>0</v>
      </c>
      <c r="BA91" s="44">
        <v>0</v>
      </c>
      <c r="BB91" s="44">
        <v>0</v>
      </c>
      <c r="BC91" s="45">
        <v>0</v>
      </c>
      <c r="BD91" s="45">
        <v>0</v>
      </c>
      <c r="BE91" s="45">
        <v>0</v>
      </c>
      <c r="BF91" s="32"/>
    </row>
    <row r="92" spans="1:58" s="18" customFormat="1" ht="47.25" x14ac:dyDescent="0.25">
      <c r="A92" s="41" t="s">
        <v>190</v>
      </c>
      <c r="B92" s="42" t="s">
        <v>214</v>
      </c>
      <c r="C92" s="43" t="s">
        <v>217</v>
      </c>
      <c r="D92" s="44">
        <v>0</v>
      </c>
      <c r="E92" s="44">
        <v>0</v>
      </c>
      <c r="F92" s="44">
        <v>0</v>
      </c>
      <c r="G92" s="44">
        <v>0</v>
      </c>
      <c r="H92" s="44">
        <v>0</v>
      </c>
      <c r="I92" s="44">
        <v>0</v>
      </c>
      <c r="J92" s="44">
        <v>0</v>
      </c>
      <c r="K92" s="44">
        <v>0</v>
      </c>
      <c r="L92" s="44">
        <v>0</v>
      </c>
      <c r="M92" s="44">
        <v>0</v>
      </c>
      <c r="N92" s="44">
        <v>0</v>
      </c>
      <c r="O92" s="44">
        <v>0</v>
      </c>
      <c r="P92" s="44">
        <v>0</v>
      </c>
      <c r="Q92" s="44">
        <v>0</v>
      </c>
      <c r="R92" s="44">
        <v>0</v>
      </c>
      <c r="S92" s="44">
        <v>0</v>
      </c>
      <c r="T92" s="44">
        <v>0</v>
      </c>
      <c r="U92" s="44">
        <v>0</v>
      </c>
      <c r="V92" s="44">
        <v>0</v>
      </c>
      <c r="W92" s="44">
        <v>0</v>
      </c>
      <c r="X92" s="44">
        <v>0</v>
      </c>
      <c r="Y92" s="44">
        <v>0</v>
      </c>
      <c r="Z92" s="44">
        <v>0</v>
      </c>
      <c r="AA92" s="44">
        <v>0</v>
      </c>
      <c r="AB92" s="44">
        <v>0</v>
      </c>
      <c r="AC92" s="44">
        <v>0</v>
      </c>
      <c r="AD92" s="44">
        <v>0</v>
      </c>
      <c r="AE92" s="44">
        <v>0</v>
      </c>
      <c r="AF92" s="44">
        <v>0</v>
      </c>
      <c r="AG92" s="44">
        <v>0</v>
      </c>
      <c r="AH92" s="44">
        <v>0</v>
      </c>
      <c r="AI92" s="44">
        <v>0</v>
      </c>
      <c r="AJ92" s="44">
        <v>0</v>
      </c>
      <c r="AK92" s="44">
        <v>0</v>
      </c>
      <c r="AL92" s="44">
        <v>0</v>
      </c>
      <c r="AM92" s="44">
        <v>0</v>
      </c>
      <c r="AN92" s="44">
        <v>0</v>
      </c>
      <c r="AO92" s="44">
        <v>0</v>
      </c>
      <c r="AP92" s="44">
        <v>0</v>
      </c>
      <c r="AQ92" s="44">
        <v>0</v>
      </c>
      <c r="AR92" s="44">
        <v>0</v>
      </c>
      <c r="AS92" s="44">
        <v>0</v>
      </c>
      <c r="AT92" s="44">
        <v>0</v>
      </c>
      <c r="AU92" s="44">
        <v>0</v>
      </c>
      <c r="AV92" s="44">
        <v>0</v>
      </c>
      <c r="AW92" s="44">
        <v>0</v>
      </c>
      <c r="AX92" s="44">
        <v>0</v>
      </c>
      <c r="AY92" s="44">
        <v>0</v>
      </c>
      <c r="AZ92" s="44">
        <v>0</v>
      </c>
      <c r="BA92" s="44">
        <v>0</v>
      </c>
      <c r="BB92" s="44">
        <f>762470/1000000</f>
        <v>0.76246999999999998</v>
      </c>
      <c r="BC92" s="45">
        <v>1.62</v>
      </c>
      <c r="BD92" s="45">
        <v>0</v>
      </c>
      <c r="BE92" s="44">
        <v>0</v>
      </c>
      <c r="BF92" s="32"/>
    </row>
    <row r="93" spans="1:58" s="18" customFormat="1" ht="47.25" x14ac:dyDescent="0.25">
      <c r="A93" s="41" t="s">
        <v>190</v>
      </c>
      <c r="B93" s="42" t="s">
        <v>215</v>
      </c>
      <c r="C93" s="43" t="s">
        <v>218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4">
        <v>0</v>
      </c>
      <c r="J93" s="44">
        <v>0</v>
      </c>
      <c r="K93" s="44">
        <v>0</v>
      </c>
      <c r="L93" s="44">
        <v>0</v>
      </c>
      <c r="M93" s="44">
        <v>0</v>
      </c>
      <c r="N93" s="44">
        <v>0</v>
      </c>
      <c r="O93" s="44">
        <v>0</v>
      </c>
      <c r="P93" s="44">
        <v>0</v>
      </c>
      <c r="Q93" s="44">
        <v>0</v>
      </c>
      <c r="R93" s="44">
        <v>0</v>
      </c>
      <c r="S93" s="44">
        <v>0</v>
      </c>
      <c r="T93" s="44">
        <v>0</v>
      </c>
      <c r="U93" s="44">
        <v>0</v>
      </c>
      <c r="V93" s="44">
        <v>0</v>
      </c>
      <c r="W93" s="44">
        <v>0</v>
      </c>
      <c r="X93" s="44">
        <v>0</v>
      </c>
      <c r="Y93" s="44">
        <v>0</v>
      </c>
      <c r="Z93" s="44">
        <v>0</v>
      </c>
      <c r="AA93" s="44">
        <v>0</v>
      </c>
      <c r="AB93" s="44">
        <v>0</v>
      </c>
      <c r="AC93" s="44">
        <v>0</v>
      </c>
      <c r="AD93" s="44">
        <v>0</v>
      </c>
      <c r="AE93" s="44">
        <v>0</v>
      </c>
      <c r="AF93" s="44">
        <v>0</v>
      </c>
      <c r="AG93" s="44">
        <v>0</v>
      </c>
      <c r="AH93" s="44">
        <v>0</v>
      </c>
      <c r="AI93" s="44">
        <v>0</v>
      </c>
      <c r="AJ93" s="44">
        <v>0</v>
      </c>
      <c r="AK93" s="44">
        <v>0</v>
      </c>
      <c r="AL93" s="44">
        <v>0</v>
      </c>
      <c r="AM93" s="44">
        <v>0</v>
      </c>
      <c r="AN93" s="44">
        <v>0</v>
      </c>
      <c r="AO93" s="44">
        <v>0</v>
      </c>
      <c r="AP93" s="44">
        <v>0</v>
      </c>
      <c r="AQ93" s="44">
        <v>0</v>
      </c>
      <c r="AR93" s="44">
        <v>0</v>
      </c>
      <c r="AS93" s="44">
        <v>0</v>
      </c>
      <c r="AT93" s="44">
        <v>0</v>
      </c>
      <c r="AU93" s="44">
        <v>0</v>
      </c>
      <c r="AV93" s="44">
        <v>0</v>
      </c>
      <c r="AW93" s="44">
        <v>0</v>
      </c>
      <c r="AX93" s="44">
        <v>0</v>
      </c>
      <c r="AY93" s="44">
        <v>0</v>
      </c>
      <c r="AZ93" s="44">
        <v>0</v>
      </c>
      <c r="BA93" s="44">
        <v>0</v>
      </c>
      <c r="BB93" s="44">
        <f>762470/1000000</f>
        <v>0.76246999999999998</v>
      </c>
      <c r="BC93" s="45">
        <v>1.1599999999999999</v>
      </c>
      <c r="BD93" s="45">
        <v>0</v>
      </c>
      <c r="BE93" s="44">
        <v>0</v>
      </c>
      <c r="BF93" s="32"/>
    </row>
    <row r="94" spans="1:58" s="18" customFormat="1" ht="47.25" x14ac:dyDescent="0.25">
      <c r="A94" s="41" t="s">
        <v>190</v>
      </c>
      <c r="B94" s="42" t="s">
        <v>216</v>
      </c>
      <c r="C94" s="43" t="s">
        <v>219</v>
      </c>
      <c r="D94" s="44">
        <v>0</v>
      </c>
      <c r="E94" s="44">
        <v>0</v>
      </c>
      <c r="F94" s="44">
        <v>0</v>
      </c>
      <c r="G94" s="44">
        <v>0</v>
      </c>
      <c r="H94" s="44">
        <v>0</v>
      </c>
      <c r="I94" s="44">
        <v>0</v>
      </c>
      <c r="J94" s="44">
        <v>0</v>
      </c>
      <c r="K94" s="44">
        <v>0</v>
      </c>
      <c r="L94" s="44">
        <v>0</v>
      </c>
      <c r="M94" s="44">
        <v>0</v>
      </c>
      <c r="N94" s="44">
        <v>0</v>
      </c>
      <c r="O94" s="44">
        <v>0</v>
      </c>
      <c r="P94" s="44">
        <v>0</v>
      </c>
      <c r="Q94" s="44">
        <v>0</v>
      </c>
      <c r="R94" s="44">
        <v>0</v>
      </c>
      <c r="S94" s="44">
        <v>0</v>
      </c>
      <c r="T94" s="44">
        <v>0</v>
      </c>
      <c r="U94" s="44">
        <v>0</v>
      </c>
      <c r="V94" s="44">
        <v>0</v>
      </c>
      <c r="W94" s="44">
        <v>0</v>
      </c>
      <c r="X94" s="44">
        <v>0</v>
      </c>
      <c r="Y94" s="44">
        <v>0</v>
      </c>
      <c r="Z94" s="44">
        <v>0</v>
      </c>
      <c r="AA94" s="44">
        <v>0</v>
      </c>
      <c r="AB94" s="44">
        <v>0</v>
      </c>
      <c r="AC94" s="44">
        <v>0</v>
      </c>
      <c r="AD94" s="44">
        <v>0</v>
      </c>
      <c r="AE94" s="44">
        <v>0</v>
      </c>
      <c r="AF94" s="44">
        <v>0</v>
      </c>
      <c r="AG94" s="44">
        <v>0</v>
      </c>
      <c r="AH94" s="44">
        <v>0</v>
      </c>
      <c r="AI94" s="44">
        <v>0</v>
      </c>
      <c r="AJ94" s="44">
        <v>0</v>
      </c>
      <c r="AK94" s="44">
        <v>0</v>
      </c>
      <c r="AL94" s="44">
        <v>0</v>
      </c>
      <c r="AM94" s="44">
        <v>0</v>
      </c>
      <c r="AN94" s="44">
        <v>0</v>
      </c>
      <c r="AO94" s="44">
        <v>0</v>
      </c>
      <c r="AP94" s="44">
        <v>0</v>
      </c>
      <c r="AQ94" s="44">
        <v>0</v>
      </c>
      <c r="AR94" s="44">
        <v>0</v>
      </c>
      <c r="AS94" s="44">
        <v>0</v>
      </c>
      <c r="AT94" s="44">
        <v>0</v>
      </c>
      <c r="AU94" s="44">
        <v>0</v>
      </c>
      <c r="AV94" s="44">
        <v>0</v>
      </c>
      <c r="AW94" s="44">
        <v>0</v>
      </c>
      <c r="AX94" s="44">
        <v>0</v>
      </c>
      <c r="AY94" s="44">
        <v>0</v>
      </c>
      <c r="AZ94" s="44">
        <v>0</v>
      </c>
      <c r="BA94" s="44">
        <v>0</v>
      </c>
      <c r="BB94" s="44">
        <f>762470/1000000</f>
        <v>0.76246999999999998</v>
      </c>
      <c r="BC94" s="45">
        <v>1.1599999999999999</v>
      </c>
      <c r="BD94" s="45">
        <v>0</v>
      </c>
      <c r="BE94" s="44">
        <v>0</v>
      </c>
      <c r="BF94" s="32"/>
    </row>
    <row r="95" spans="1:58" s="18" customFormat="1" ht="18.75" x14ac:dyDescent="0.25">
      <c r="A95" s="41" t="s">
        <v>190</v>
      </c>
      <c r="B95" s="42" t="s">
        <v>204</v>
      </c>
      <c r="C95" s="43" t="s">
        <v>212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4">
        <v>0</v>
      </c>
      <c r="J95" s="44">
        <v>0</v>
      </c>
      <c r="K95" s="44">
        <v>0</v>
      </c>
      <c r="L95" s="44">
        <v>0</v>
      </c>
      <c r="M95" s="44">
        <v>0</v>
      </c>
      <c r="N95" s="44">
        <v>0</v>
      </c>
      <c r="O95" s="44">
        <v>0</v>
      </c>
      <c r="P95" s="44">
        <v>0</v>
      </c>
      <c r="Q95" s="44">
        <v>0</v>
      </c>
      <c r="R95" s="44">
        <v>0</v>
      </c>
      <c r="S95" s="44">
        <v>0</v>
      </c>
      <c r="T95" s="44">
        <v>0</v>
      </c>
      <c r="U95" s="44">
        <v>0</v>
      </c>
      <c r="V95" s="44">
        <v>0</v>
      </c>
      <c r="W95" s="44">
        <v>0</v>
      </c>
      <c r="X95" s="44">
        <v>0</v>
      </c>
      <c r="Y95" s="44">
        <v>0</v>
      </c>
      <c r="Z95" s="44">
        <v>0</v>
      </c>
      <c r="AA95" s="44">
        <v>0</v>
      </c>
      <c r="AB95" s="44">
        <v>0</v>
      </c>
      <c r="AC95" s="44">
        <v>0</v>
      </c>
      <c r="AD95" s="44">
        <v>0</v>
      </c>
      <c r="AE95" s="44">
        <v>0</v>
      </c>
      <c r="AF95" s="44">
        <v>0</v>
      </c>
      <c r="AG95" s="44">
        <v>0</v>
      </c>
      <c r="AH95" s="44">
        <v>0</v>
      </c>
      <c r="AI95" s="44">
        <v>0</v>
      </c>
      <c r="AJ95" s="44">
        <v>0</v>
      </c>
      <c r="AK95" s="44">
        <v>0</v>
      </c>
      <c r="AL95" s="44">
        <v>0</v>
      </c>
      <c r="AM95" s="44">
        <v>0</v>
      </c>
      <c r="AN95" s="44">
        <v>0</v>
      </c>
      <c r="AO95" s="44">
        <v>0</v>
      </c>
      <c r="AP95" s="44">
        <v>0</v>
      </c>
      <c r="AQ95" s="44">
        <v>0</v>
      </c>
      <c r="AR95" s="44">
        <v>0</v>
      </c>
      <c r="AS95" s="44">
        <v>0</v>
      </c>
      <c r="AT95" s="44">
        <v>0</v>
      </c>
      <c r="AU95" s="44">
        <v>0</v>
      </c>
      <c r="AV95" s="44">
        <v>0</v>
      </c>
      <c r="AW95" s="44">
        <v>0</v>
      </c>
      <c r="AX95" s="44">
        <v>0</v>
      </c>
      <c r="AY95" s="44">
        <v>0</v>
      </c>
      <c r="AZ95" s="44">
        <v>0</v>
      </c>
      <c r="BA95" s="44">
        <v>0</v>
      </c>
      <c r="BB95" s="44">
        <f>3869500/1000000</f>
        <v>3.8694999999999999</v>
      </c>
      <c r="BC95" s="45">
        <v>0</v>
      </c>
      <c r="BD95" s="45">
        <v>0</v>
      </c>
      <c r="BE95" s="45">
        <v>0</v>
      </c>
      <c r="BF95" s="32"/>
    </row>
    <row r="96" spans="1:58" s="18" customFormat="1" ht="47.25" x14ac:dyDescent="0.25">
      <c r="A96" s="41" t="s">
        <v>190</v>
      </c>
      <c r="B96" s="42" t="s">
        <v>205</v>
      </c>
      <c r="C96" s="43" t="s">
        <v>212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4">
        <v>0</v>
      </c>
      <c r="J96" s="44">
        <v>0</v>
      </c>
      <c r="K96" s="44">
        <v>0</v>
      </c>
      <c r="L96" s="44">
        <v>0</v>
      </c>
      <c r="M96" s="44">
        <v>0</v>
      </c>
      <c r="N96" s="44">
        <v>0</v>
      </c>
      <c r="O96" s="44">
        <v>0</v>
      </c>
      <c r="P96" s="44">
        <v>0</v>
      </c>
      <c r="Q96" s="44">
        <v>0</v>
      </c>
      <c r="R96" s="44">
        <v>0</v>
      </c>
      <c r="S96" s="44">
        <v>0</v>
      </c>
      <c r="T96" s="44">
        <v>0</v>
      </c>
      <c r="U96" s="44">
        <v>0</v>
      </c>
      <c r="V96" s="44">
        <v>0</v>
      </c>
      <c r="W96" s="44">
        <v>0</v>
      </c>
      <c r="X96" s="44">
        <v>0</v>
      </c>
      <c r="Y96" s="44">
        <v>0</v>
      </c>
      <c r="Z96" s="44">
        <v>0</v>
      </c>
      <c r="AA96" s="44">
        <v>0</v>
      </c>
      <c r="AB96" s="44">
        <v>0</v>
      </c>
      <c r="AC96" s="44">
        <v>0</v>
      </c>
      <c r="AD96" s="44">
        <v>0</v>
      </c>
      <c r="AE96" s="44">
        <v>0</v>
      </c>
      <c r="AF96" s="44">
        <v>0</v>
      </c>
      <c r="AG96" s="44">
        <v>0</v>
      </c>
      <c r="AH96" s="44">
        <v>0</v>
      </c>
      <c r="AI96" s="44">
        <v>0</v>
      </c>
      <c r="AJ96" s="44">
        <v>0</v>
      </c>
      <c r="AK96" s="44">
        <v>0</v>
      </c>
      <c r="AL96" s="44">
        <v>0</v>
      </c>
      <c r="AM96" s="44">
        <v>0</v>
      </c>
      <c r="AN96" s="44">
        <v>0</v>
      </c>
      <c r="AO96" s="44">
        <v>0</v>
      </c>
      <c r="AP96" s="44">
        <v>0</v>
      </c>
      <c r="AQ96" s="44">
        <v>0</v>
      </c>
      <c r="AR96" s="44">
        <v>0</v>
      </c>
      <c r="AS96" s="44">
        <v>0</v>
      </c>
      <c r="AT96" s="44">
        <v>0</v>
      </c>
      <c r="AU96" s="44">
        <v>0</v>
      </c>
      <c r="AV96" s="44">
        <v>0</v>
      </c>
      <c r="AW96" s="44">
        <v>0</v>
      </c>
      <c r="AX96" s="44">
        <v>0</v>
      </c>
      <c r="AY96" s="44">
        <v>0</v>
      </c>
      <c r="AZ96" s="44">
        <v>0</v>
      </c>
      <c r="BA96" s="44">
        <v>0</v>
      </c>
      <c r="BB96" s="44">
        <f>8757270/1000000</f>
        <v>8.7572700000000001</v>
      </c>
      <c r="BC96" s="45">
        <v>0</v>
      </c>
      <c r="BD96" s="45">
        <v>0</v>
      </c>
      <c r="BE96" s="45">
        <v>0</v>
      </c>
      <c r="BF96" s="32"/>
    </row>
    <row r="97" spans="1:101" s="18" customFormat="1" ht="31.5" x14ac:dyDescent="0.25">
      <c r="A97" s="41" t="s">
        <v>190</v>
      </c>
      <c r="B97" s="42" t="s">
        <v>206</v>
      </c>
      <c r="C97" s="43" t="s">
        <v>212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4">
        <v>0</v>
      </c>
      <c r="J97" s="44">
        <v>0</v>
      </c>
      <c r="K97" s="44">
        <v>0</v>
      </c>
      <c r="L97" s="44">
        <v>0</v>
      </c>
      <c r="M97" s="44">
        <v>0</v>
      </c>
      <c r="N97" s="44">
        <v>0</v>
      </c>
      <c r="O97" s="44">
        <v>0</v>
      </c>
      <c r="P97" s="44">
        <v>0</v>
      </c>
      <c r="Q97" s="44">
        <v>0</v>
      </c>
      <c r="R97" s="44">
        <v>0</v>
      </c>
      <c r="S97" s="44">
        <v>0</v>
      </c>
      <c r="T97" s="44">
        <v>0</v>
      </c>
      <c r="U97" s="44">
        <v>0</v>
      </c>
      <c r="V97" s="44">
        <v>0</v>
      </c>
      <c r="W97" s="44">
        <v>0</v>
      </c>
      <c r="X97" s="44">
        <v>0</v>
      </c>
      <c r="Y97" s="44">
        <v>0</v>
      </c>
      <c r="Z97" s="44">
        <v>0</v>
      </c>
      <c r="AA97" s="44">
        <v>0</v>
      </c>
      <c r="AB97" s="44">
        <v>0</v>
      </c>
      <c r="AC97" s="44">
        <v>0</v>
      </c>
      <c r="AD97" s="44">
        <v>0</v>
      </c>
      <c r="AE97" s="44">
        <v>0</v>
      </c>
      <c r="AF97" s="44">
        <v>0</v>
      </c>
      <c r="AG97" s="44">
        <v>0</v>
      </c>
      <c r="AH97" s="44">
        <v>0</v>
      </c>
      <c r="AI97" s="44">
        <v>0</v>
      </c>
      <c r="AJ97" s="44">
        <v>0</v>
      </c>
      <c r="AK97" s="44">
        <v>0</v>
      </c>
      <c r="AL97" s="44">
        <v>0</v>
      </c>
      <c r="AM97" s="44">
        <v>0</v>
      </c>
      <c r="AN97" s="44">
        <v>0</v>
      </c>
      <c r="AO97" s="44">
        <v>0</v>
      </c>
      <c r="AP97" s="44">
        <v>0</v>
      </c>
      <c r="AQ97" s="44">
        <v>0</v>
      </c>
      <c r="AR97" s="44">
        <v>0</v>
      </c>
      <c r="AS97" s="44">
        <v>0</v>
      </c>
      <c r="AT97" s="44">
        <v>0</v>
      </c>
      <c r="AU97" s="44">
        <v>0</v>
      </c>
      <c r="AV97" s="44">
        <v>0</v>
      </c>
      <c r="AW97" s="44">
        <v>0</v>
      </c>
      <c r="AX97" s="44">
        <v>0</v>
      </c>
      <c r="AY97" s="44">
        <v>0</v>
      </c>
      <c r="AZ97" s="44">
        <v>0</v>
      </c>
      <c r="BA97" s="44">
        <v>0</v>
      </c>
      <c r="BB97" s="44">
        <f>858200/1000000</f>
        <v>0.85819999999999996</v>
      </c>
      <c r="BC97" s="45">
        <v>1.1399999999999999</v>
      </c>
      <c r="BD97" s="45">
        <v>0</v>
      </c>
      <c r="BE97" s="45">
        <v>0</v>
      </c>
      <c r="BF97" s="32"/>
    </row>
    <row r="98" spans="1:101" s="18" customFormat="1" ht="47.25" x14ac:dyDescent="0.25">
      <c r="A98" s="41" t="s">
        <v>190</v>
      </c>
      <c r="B98" s="42" t="s">
        <v>178</v>
      </c>
      <c r="C98" s="43" t="s">
        <v>209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4">
        <v>0</v>
      </c>
      <c r="J98" s="44">
        <v>0</v>
      </c>
      <c r="K98" s="44">
        <v>0</v>
      </c>
      <c r="L98" s="44">
        <v>0</v>
      </c>
      <c r="M98" s="44">
        <v>0</v>
      </c>
      <c r="N98" s="44">
        <v>0</v>
      </c>
      <c r="O98" s="44">
        <v>0</v>
      </c>
      <c r="P98" s="44">
        <v>0</v>
      </c>
      <c r="Q98" s="44">
        <v>0</v>
      </c>
      <c r="R98" s="44">
        <v>0</v>
      </c>
      <c r="S98" s="44">
        <v>0</v>
      </c>
      <c r="T98" s="44">
        <v>0</v>
      </c>
      <c r="U98" s="44">
        <v>0</v>
      </c>
      <c r="V98" s="44">
        <v>0</v>
      </c>
      <c r="W98" s="44">
        <v>0</v>
      </c>
      <c r="X98" s="44">
        <v>0</v>
      </c>
      <c r="Y98" s="44">
        <v>0</v>
      </c>
      <c r="Z98" s="44">
        <v>0</v>
      </c>
      <c r="AA98" s="44">
        <v>0</v>
      </c>
      <c r="AB98" s="44">
        <v>0</v>
      </c>
      <c r="AC98" s="44">
        <v>0</v>
      </c>
      <c r="AD98" s="44">
        <v>0</v>
      </c>
      <c r="AE98" s="44">
        <v>0</v>
      </c>
      <c r="AF98" s="44">
        <v>0</v>
      </c>
      <c r="AG98" s="44">
        <v>0</v>
      </c>
      <c r="AH98" s="44">
        <v>0</v>
      </c>
      <c r="AI98" s="44">
        <v>0</v>
      </c>
      <c r="AJ98" s="44">
        <v>0</v>
      </c>
      <c r="AK98" s="44">
        <v>0</v>
      </c>
      <c r="AL98" s="44">
        <v>0</v>
      </c>
      <c r="AM98" s="44">
        <v>0</v>
      </c>
      <c r="AN98" s="44">
        <v>0</v>
      </c>
      <c r="AO98" s="44">
        <v>0</v>
      </c>
      <c r="AP98" s="44">
        <v>0</v>
      </c>
      <c r="AQ98" s="44">
        <v>0</v>
      </c>
      <c r="AR98" s="44">
        <v>0</v>
      </c>
      <c r="AS98" s="44">
        <v>0</v>
      </c>
      <c r="AT98" s="45">
        <f>(345600+1282500+787500+520400)/1000000</f>
        <v>2.9359999999999999</v>
      </c>
      <c r="AU98" s="45">
        <f>0.28+0.90052+0.724+0.4635</f>
        <v>2.36802</v>
      </c>
      <c r="AV98" s="45">
        <v>0</v>
      </c>
      <c r="AW98" s="45">
        <v>0</v>
      </c>
      <c r="AX98" s="45">
        <v>0</v>
      </c>
      <c r="AY98" s="45">
        <v>0</v>
      </c>
      <c r="AZ98" s="45">
        <v>0</v>
      </c>
      <c r="BA98" s="45">
        <v>0</v>
      </c>
      <c r="BB98" s="44">
        <v>0</v>
      </c>
      <c r="BC98" s="45">
        <v>0</v>
      </c>
      <c r="BD98" s="45">
        <v>0</v>
      </c>
      <c r="BE98" s="44">
        <v>0</v>
      </c>
      <c r="BF98" s="32"/>
    </row>
    <row r="101" spans="1:101" s="24" customFormat="1" ht="55.5" customHeight="1" x14ac:dyDescent="0.25">
      <c r="A101" s="90" t="s">
        <v>192</v>
      </c>
      <c r="B101" s="90"/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  <c r="V101" s="90"/>
      <c r="W101" s="90"/>
      <c r="X101" s="90"/>
      <c r="Y101" s="90"/>
      <c r="Z101" s="90"/>
      <c r="AA101" s="90"/>
      <c r="AB101" s="90"/>
      <c r="AC101" s="90"/>
      <c r="AD101" s="90"/>
      <c r="AE101" s="90"/>
      <c r="AF101" s="90"/>
      <c r="AG101" s="90"/>
      <c r="AH101" s="90"/>
      <c r="AI101" s="90"/>
      <c r="AJ101" s="90"/>
      <c r="AK101" s="90"/>
      <c r="AL101" s="90"/>
      <c r="AM101" s="90"/>
      <c r="AN101" s="90"/>
      <c r="AO101" s="90"/>
      <c r="AP101" s="90"/>
      <c r="AQ101" s="90"/>
      <c r="AR101" s="90"/>
      <c r="AS101" s="90"/>
      <c r="AT101" s="90"/>
      <c r="AU101" s="90"/>
      <c r="AV101" s="90"/>
      <c r="AW101" s="90"/>
      <c r="AX101" s="90"/>
      <c r="AY101" s="90"/>
      <c r="AZ101" s="90"/>
      <c r="BA101" s="90"/>
      <c r="BB101" s="90"/>
      <c r="BC101" s="90"/>
      <c r="BD101" s="90"/>
      <c r="BE101" s="90"/>
      <c r="BF101" s="90"/>
      <c r="BG101" s="90"/>
      <c r="BH101" s="90"/>
      <c r="BI101" s="90"/>
      <c r="BJ101" s="90"/>
      <c r="BK101" s="90"/>
      <c r="BL101" s="90"/>
      <c r="BM101" s="90"/>
      <c r="BN101" s="90"/>
      <c r="BO101" s="90"/>
      <c r="BP101" s="90"/>
      <c r="BQ101" s="90"/>
      <c r="BR101" s="90"/>
      <c r="BS101" s="90"/>
      <c r="BT101" s="90"/>
      <c r="BU101" s="90"/>
      <c r="BV101" s="90"/>
      <c r="BW101" s="90"/>
      <c r="BX101" s="90"/>
      <c r="BY101" s="90"/>
      <c r="BZ101" s="90"/>
      <c r="CA101" s="90"/>
      <c r="CB101" s="90"/>
      <c r="CC101" s="90"/>
      <c r="CD101" s="90"/>
      <c r="CE101" s="90"/>
      <c r="CF101" s="90"/>
      <c r="CG101" s="90"/>
      <c r="CH101" s="90"/>
      <c r="CI101" s="90"/>
      <c r="CJ101" s="90"/>
      <c r="CK101" s="90"/>
      <c r="CL101" s="90"/>
      <c r="CM101" s="90"/>
      <c r="CN101" s="90"/>
      <c r="CO101" s="90"/>
      <c r="CP101" s="90"/>
      <c r="CQ101" s="90"/>
      <c r="CR101" s="90"/>
      <c r="CS101" s="90"/>
      <c r="CT101" s="90"/>
      <c r="CU101" s="90"/>
      <c r="CV101" s="90"/>
      <c r="CW101" s="90"/>
    </row>
    <row r="102" spans="1:101" s="24" customFormat="1" ht="40.5" customHeight="1" x14ac:dyDescent="0.25">
      <c r="A102" s="91" t="s">
        <v>193</v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  <c r="W102" s="91"/>
      <c r="X102" s="91"/>
      <c r="Y102" s="91"/>
      <c r="Z102" s="91"/>
      <c r="AA102" s="91"/>
      <c r="AB102" s="91"/>
      <c r="AC102" s="91"/>
      <c r="AD102" s="91"/>
      <c r="AE102" s="91"/>
      <c r="AF102" s="91"/>
      <c r="AG102" s="91"/>
      <c r="AH102" s="91"/>
      <c r="AI102" s="91"/>
      <c r="AJ102" s="91"/>
      <c r="AK102" s="91"/>
      <c r="AL102" s="91"/>
      <c r="AM102" s="91"/>
      <c r="AN102" s="91"/>
      <c r="AO102" s="91"/>
      <c r="AP102" s="91"/>
      <c r="AQ102" s="91"/>
      <c r="AR102" s="91"/>
      <c r="AS102" s="91"/>
      <c r="AT102" s="91"/>
      <c r="AU102" s="91"/>
      <c r="AV102" s="91"/>
      <c r="AW102" s="91"/>
      <c r="AX102" s="91"/>
      <c r="AY102" s="91"/>
      <c r="AZ102" s="91"/>
      <c r="BA102" s="91"/>
      <c r="BB102" s="91"/>
      <c r="BC102" s="91"/>
      <c r="BD102" s="91"/>
      <c r="BE102" s="91"/>
      <c r="BF102" s="91"/>
      <c r="BG102" s="91"/>
      <c r="BH102" s="91"/>
      <c r="BI102" s="91"/>
      <c r="BJ102" s="91"/>
      <c r="BK102" s="91"/>
      <c r="BL102" s="91"/>
      <c r="BM102" s="91"/>
      <c r="BN102" s="91"/>
      <c r="BO102" s="91"/>
      <c r="BP102" s="91"/>
      <c r="BQ102" s="91"/>
      <c r="BR102" s="91"/>
      <c r="BS102" s="91"/>
      <c r="BT102" s="91"/>
      <c r="BU102" s="91"/>
      <c r="BV102" s="91"/>
      <c r="BW102" s="91"/>
      <c r="BX102" s="91"/>
      <c r="BY102" s="91"/>
      <c r="BZ102" s="91"/>
      <c r="CA102" s="91"/>
      <c r="CB102" s="91"/>
      <c r="CC102" s="91"/>
      <c r="CD102" s="91"/>
      <c r="CE102" s="91"/>
      <c r="CF102" s="91"/>
      <c r="CG102" s="91"/>
      <c r="CH102" s="91"/>
      <c r="CI102" s="91"/>
      <c r="CJ102" s="91"/>
      <c r="CK102" s="91"/>
      <c r="CL102" s="91"/>
      <c r="CM102" s="91"/>
      <c r="CN102" s="91"/>
      <c r="CO102" s="91"/>
      <c r="CP102" s="91"/>
      <c r="CQ102" s="91"/>
      <c r="CR102" s="91"/>
      <c r="CS102" s="91"/>
      <c r="CT102" s="91"/>
      <c r="CU102" s="91"/>
      <c r="CV102" s="91"/>
      <c r="CW102" s="91"/>
    </row>
    <row r="103" spans="1:101" s="24" customFormat="1" ht="57.75" customHeight="1" x14ac:dyDescent="0.25">
      <c r="A103" s="88" t="s">
        <v>194</v>
      </c>
      <c r="B103" s="88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8"/>
      <c r="AL103" s="88"/>
      <c r="AM103" s="88"/>
      <c r="AN103" s="88"/>
      <c r="AO103" s="88"/>
      <c r="AP103" s="88"/>
      <c r="AQ103" s="88"/>
      <c r="AR103" s="88"/>
      <c r="AS103" s="88"/>
      <c r="AT103" s="88"/>
      <c r="AU103" s="88"/>
      <c r="AV103" s="88"/>
      <c r="AW103" s="88"/>
      <c r="AX103" s="88"/>
      <c r="AY103" s="88"/>
      <c r="AZ103" s="88"/>
      <c r="BA103" s="88"/>
      <c r="BB103" s="88"/>
      <c r="BC103" s="88"/>
      <c r="BD103" s="88"/>
      <c r="BE103" s="88"/>
      <c r="BF103" s="88"/>
      <c r="BG103" s="88"/>
      <c r="BH103" s="88"/>
      <c r="BI103" s="88"/>
      <c r="BJ103" s="88"/>
      <c r="BK103" s="88"/>
      <c r="BL103" s="88"/>
      <c r="BM103" s="88"/>
      <c r="BN103" s="88"/>
      <c r="BO103" s="88"/>
      <c r="BP103" s="88"/>
      <c r="BQ103" s="88"/>
      <c r="BR103" s="88"/>
      <c r="BS103" s="88"/>
      <c r="BT103" s="88"/>
      <c r="BU103" s="88"/>
      <c r="BV103" s="88"/>
      <c r="BW103" s="88"/>
      <c r="BX103" s="88"/>
      <c r="BY103" s="88"/>
      <c r="BZ103" s="88"/>
      <c r="CA103" s="88"/>
      <c r="CB103" s="88"/>
      <c r="CC103" s="88"/>
      <c r="CD103" s="88"/>
      <c r="CE103" s="88"/>
      <c r="CF103" s="88"/>
      <c r="CG103" s="88"/>
      <c r="CH103" s="88"/>
      <c r="CI103" s="88"/>
      <c r="CJ103" s="88"/>
      <c r="CK103" s="88"/>
      <c r="CL103" s="88"/>
      <c r="CM103" s="88"/>
      <c r="CN103" s="88"/>
      <c r="CO103" s="88"/>
      <c r="CP103" s="88"/>
      <c r="CQ103" s="88"/>
      <c r="CR103" s="88"/>
      <c r="CS103" s="88"/>
      <c r="CT103" s="88"/>
      <c r="CU103" s="88"/>
      <c r="CV103" s="88"/>
      <c r="CW103" s="88"/>
    </row>
    <row r="104" spans="1:101" s="24" customFormat="1" ht="37.5" customHeight="1" x14ac:dyDescent="0.25">
      <c r="A104" s="88" t="s">
        <v>195</v>
      </c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8"/>
      <c r="AL104" s="88"/>
      <c r="AM104" s="88"/>
      <c r="AN104" s="88"/>
      <c r="AO104" s="88"/>
      <c r="AP104" s="88"/>
      <c r="AQ104" s="88"/>
      <c r="AR104" s="88"/>
      <c r="AS104" s="88"/>
      <c r="AT104" s="88"/>
      <c r="AU104" s="88"/>
      <c r="AV104" s="88"/>
      <c r="AW104" s="88"/>
      <c r="AX104" s="88"/>
      <c r="AY104" s="88"/>
      <c r="AZ104" s="88"/>
      <c r="BA104" s="88"/>
      <c r="BB104" s="88"/>
      <c r="BC104" s="88"/>
      <c r="BD104" s="88"/>
      <c r="BE104" s="88"/>
      <c r="BF104" s="88"/>
      <c r="BG104" s="88"/>
      <c r="BH104" s="88"/>
      <c r="BI104" s="88"/>
      <c r="BJ104" s="88"/>
      <c r="BK104" s="88"/>
      <c r="BL104" s="88"/>
      <c r="BM104" s="88"/>
      <c r="BN104" s="88"/>
      <c r="BO104" s="88"/>
      <c r="BP104" s="88"/>
      <c r="BQ104" s="88"/>
      <c r="BR104" s="88"/>
      <c r="BS104" s="88"/>
      <c r="BT104" s="88"/>
      <c r="BU104" s="88"/>
      <c r="BV104" s="88"/>
      <c r="BW104" s="88"/>
      <c r="BX104" s="88"/>
      <c r="BY104" s="88"/>
      <c r="BZ104" s="88"/>
      <c r="CA104" s="88"/>
      <c r="CB104" s="88"/>
      <c r="CC104" s="88"/>
      <c r="CD104" s="88"/>
      <c r="CE104" s="88"/>
      <c r="CF104" s="88"/>
      <c r="CG104" s="88"/>
      <c r="CH104" s="88"/>
      <c r="CI104" s="88"/>
      <c r="CJ104" s="88"/>
      <c r="CK104" s="88"/>
      <c r="CL104" s="88"/>
      <c r="CM104" s="88"/>
      <c r="CN104" s="88"/>
      <c r="CO104" s="88"/>
      <c r="CP104" s="88"/>
      <c r="CQ104" s="88"/>
      <c r="CR104" s="88"/>
      <c r="CS104" s="88"/>
      <c r="CT104" s="88"/>
      <c r="CU104" s="88"/>
      <c r="CV104" s="88"/>
      <c r="CW104" s="88"/>
    </row>
  </sheetData>
  <mergeCells count="51">
    <mergeCell ref="A104:CW104"/>
    <mergeCell ref="AZ17:BA17"/>
    <mergeCell ref="BB17:BC17"/>
    <mergeCell ref="BD17:BE17"/>
    <mergeCell ref="A101:CW101"/>
    <mergeCell ref="A102:CW102"/>
    <mergeCell ref="A103:CW103"/>
    <mergeCell ref="AN17:AO17"/>
    <mergeCell ref="AP17:AQ17"/>
    <mergeCell ref="AR17:AS17"/>
    <mergeCell ref="AT17:AU17"/>
    <mergeCell ref="AV17:AW17"/>
    <mergeCell ref="AX17:AY17"/>
    <mergeCell ref="AB17:AC17"/>
    <mergeCell ref="AD17:AE17"/>
    <mergeCell ref="AF17:AG17"/>
    <mergeCell ref="AJ17:AK17"/>
    <mergeCell ref="AL17:AM17"/>
    <mergeCell ref="P17:Q17"/>
    <mergeCell ref="R17:S17"/>
    <mergeCell ref="T17:U17"/>
    <mergeCell ref="V17:W17"/>
    <mergeCell ref="X17:Y17"/>
    <mergeCell ref="Z17:AA17"/>
    <mergeCell ref="H17:I17"/>
    <mergeCell ref="J17:K17"/>
    <mergeCell ref="L17:M17"/>
    <mergeCell ref="N17:O17"/>
    <mergeCell ref="AH17:AI17"/>
    <mergeCell ref="A12:BE12"/>
    <mergeCell ref="A13:BE13"/>
    <mergeCell ref="A14:BE14"/>
    <mergeCell ref="A15:A18"/>
    <mergeCell ref="B15:B18"/>
    <mergeCell ref="C15:C18"/>
    <mergeCell ref="D15:BE15"/>
    <mergeCell ref="D16:W16"/>
    <mergeCell ref="X16:AK16"/>
    <mergeCell ref="AL16:AO16"/>
    <mergeCell ref="AP16:AS16"/>
    <mergeCell ref="AT16:AY16"/>
    <mergeCell ref="AZ16:BC16"/>
    <mergeCell ref="BD16:BE16"/>
    <mergeCell ref="D17:E17"/>
    <mergeCell ref="F17:G17"/>
    <mergeCell ref="A10:BE10"/>
    <mergeCell ref="Y2:AJ2"/>
    <mergeCell ref="A4:BE4"/>
    <mergeCell ref="A5:BE5"/>
    <mergeCell ref="A7:BE7"/>
    <mergeCell ref="A8:BE8"/>
  </mergeCells>
  <pageMargins left="0.19685039370078741" right="0.19685039370078741" top="0.78740157480314965" bottom="0.19685039370078741" header="0.31496062992125984" footer="0.31496062992125984"/>
  <pageSetup paperSize="8" scale="37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1-2021 готово</vt:lpstr>
      <vt:lpstr>'1-2021 готово'!Заголовки_для_печати</vt:lpstr>
      <vt:lpstr>'1-2021 готово'!Область_печати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Трухов Юрий Вячеславович</cp:lastModifiedBy>
  <cp:lastPrinted>2022-02-25T03:03:52Z</cp:lastPrinted>
  <dcterms:created xsi:type="dcterms:W3CDTF">2019-02-27T02:24:29Z</dcterms:created>
  <dcterms:modified xsi:type="dcterms:W3CDTF">2022-02-25T03:03:58Z</dcterms:modified>
</cp:coreProperties>
</file>